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codeName="ThisWorkbook" defaultThemeVersion="124226"/>
  <xr:revisionPtr revIDLastSave="0" documentId="13_ncr:1_{43A085A5-BFEC-4C73-A9CE-35D287D4F561}" xr6:coauthVersionLast="36" xr6:coauthVersionMax="36" xr10:uidLastSave="{00000000-0000-0000-0000-000000000000}"/>
  <bookViews>
    <workbookView xWindow="0" yWindow="0" windowWidth="28800" windowHeight="11655" xr2:uid="{00000000-000D-0000-FFFF-FFFF00000000}"/>
  </bookViews>
  <sheets>
    <sheet name="変更申請書" sheetId="1" r:id="rId1"/>
    <sheet name="List" sheetId="2" state="hidden" r:id="rId2"/>
    <sheet name="Check" sheetId="3" state="hidden" r:id="rId3"/>
  </sheets>
  <definedNames>
    <definedName name="_xlnm.Print_Titles" localSheetId="0">変更申請書!$7:$7</definedName>
  </definedNames>
  <calcPr calcId="191029"/>
</workbook>
</file>

<file path=xl/calcChain.xml><?xml version="1.0" encoding="utf-8"?>
<calcChain xmlns="http://schemas.openxmlformats.org/spreadsheetml/2006/main">
  <c r="C46" i="1" l="1"/>
  <c r="J44" i="1"/>
  <c r="H44" i="1" s="1"/>
  <c r="J43" i="1"/>
  <c r="H43" i="1" s="1"/>
  <c r="J41" i="1"/>
  <c r="H41" i="1" s="1"/>
  <c r="J38" i="1"/>
  <c r="H38" i="1" s="1"/>
  <c r="J31" i="1"/>
  <c r="H35" i="1" s="1"/>
  <c r="J23" i="1"/>
  <c r="H24" i="1" s="1"/>
  <c r="J22" i="1"/>
  <c r="H22" i="1" s="1"/>
  <c r="J21" i="1"/>
  <c r="H21" i="1" s="1"/>
  <c r="J20" i="1"/>
  <c r="H20" i="1" s="1"/>
  <c r="J18" i="1"/>
  <c r="H18" i="1" s="1"/>
  <c r="J17" i="1"/>
  <c r="H17" i="1" s="1"/>
  <c r="J16" i="1"/>
  <c r="H16" i="1" s="1"/>
  <c r="J15" i="1"/>
  <c r="H15" i="1" s="1"/>
  <c r="J13" i="1"/>
  <c r="H13" i="1" s="1"/>
  <c r="J12" i="1"/>
  <c r="H12" i="1" s="1"/>
  <c r="J11" i="1"/>
  <c r="H11" i="1" s="1"/>
  <c r="J10" i="1"/>
  <c r="H10" i="1" s="1"/>
  <c r="H33" i="1" l="1"/>
  <c r="H32" i="1"/>
  <c r="H34" i="1"/>
  <c r="H25" i="1"/>
  <c r="H26" i="1"/>
  <c r="H27" i="1"/>
  <c r="H28" i="1"/>
  <c r="H29" i="1"/>
  <c r="D50" i="1"/>
  <c r="D53" i="1" s="1"/>
  <c r="I18" i="1"/>
  <c r="I39" i="1" l="1"/>
  <c r="H9" i="1"/>
  <c r="I9" i="1" s="1"/>
  <c r="G10" i="1"/>
  <c r="G11" i="1" s="1"/>
  <c r="G12" i="1" s="1"/>
  <c r="G13" i="1" s="1"/>
  <c r="G14" i="1" s="1"/>
  <c r="G15" i="1" s="1"/>
  <c r="G16" i="1" s="1"/>
  <c r="H14" i="1" l="1"/>
  <c r="I14" i="1" s="1"/>
  <c r="G17" i="1"/>
  <c r="I16" i="1"/>
  <c r="I15" i="1"/>
  <c r="I41" i="1"/>
  <c r="I27" i="1"/>
  <c r="I26" i="1"/>
  <c r="I25" i="1"/>
  <c r="I13" i="1"/>
  <c r="I11" i="1"/>
  <c r="I12" i="1" l="1"/>
  <c r="I17" i="1"/>
  <c r="G18" i="1"/>
  <c r="G20" i="1" s="1"/>
  <c r="I10" i="1"/>
  <c r="G21" i="1" l="1"/>
  <c r="I21" i="1" s="1"/>
  <c r="G22" i="1" l="1"/>
  <c r="G24" i="1" s="1"/>
  <c r="I24" i="1" s="1"/>
  <c r="I20" i="1"/>
  <c r="I22" i="1"/>
  <c r="G25" i="1" l="1"/>
  <c r="G26" i="1" s="1"/>
  <c r="G27" i="1" s="1"/>
  <c r="G28" i="1" s="1"/>
  <c r="I28" i="1" s="1"/>
  <c r="G29" i="1" l="1"/>
  <c r="G32" i="1"/>
  <c r="I29" i="1"/>
  <c r="G33" i="1" l="1"/>
  <c r="I32" i="1"/>
  <c r="G34" i="1" l="1"/>
  <c r="I33" i="1"/>
  <c r="G35" i="1" l="1"/>
  <c r="I34" i="1" l="1"/>
  <c r="I35" i="1"/>
  <c r="G37" i="1"/>
  <c r="G38" i="1" l="1"/>
  <c r="I37" i="1"/>
  <c r="G40" i="1" l="1"/>
  <c r="G41" i="1" l="1"/>
  <c r="G43" i="1" s="1"/>
  <c r="H40" i="1"/>
  <c r="I40" i="1" s="1"/>
  <c r="I38" i="1"/>
  <c r="G44" i="1" l="1"/>
  <c r="I43" i="1" l="1"/>
  <c r="I44" i="1" l="1"/>
  <c r="D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00000000-0006-0000-0000-000001000000}">
      <text>
        <r>
          <rPr>
            <b/>
            <sz val="9"/>
            <color indexed="81"/>
            <rFont val="ＭＳ Ｐゴシック"/>
            <family val="3"/>
            <charset val="128"/>
          </rPr>
          <t xml:space="preserve">国税庁:
</t>
        </r>
        <r>
          <rPr>
            <sz val="9"/>
            <color indexed="81"/>
            <rFont val="ＭＳ Ｐゴシック"/>
            <family val="3"/>
            <charset val="128"/>
          </rPr>
          <t>変更がある箇所にチェック（■）をつけてください。</t>
        </r>
      </text>
    </comment>
    <comment ref="D7" authorId="0" shapeId="0" xr:uid="{00000000-0006-0000-0000-000002000000}">
      <text>
        <r>
          <rPr>
            <b/>
            <sz val="9"/>
            <color indexed="81"/>
            <rFont val="ＭＳ Ｐゴシック"/>
            <family val="3"/>
            <charset val="128"/>
          </rPr>
          <t>国税庁:</t>
        </r>
        <r>
          <rPr>
            <sz val="9"/>
            <color indexed="81"/>
            <rFont val="ＭＳ Ｐゴシック"/>
            <family val="3"/>
            <charset val="128"/>
          </rPr>
          <t xml:space="preserve">
色が塗られたセルについて、リストから選択又は文章の入力してください。</t>
        </r>
      </text>
    </comment>
  </commentList>
</comments>
</file>

<file path=xl/sharedStrings.xml><?xml version="1.0" encoding="utf-8"?>
<sst xmlns="http://schemas.openxmlformats.org/spreadsheetml/2006/main" count="273" uniqueCount="191">
  <si>
    <t>国税庁　軽減税率・インボイス制度対応室長　殿</t>
    <rPh sb="0" eb="3">
      <t>コクゼイチョウ</t>
    </rPh>
    <rPh sb="4" eb="8">
      <t>ケイゲンゼイリツ</t>
    </rPh>
    <rPh sb="14" eb="16">
      <t>セイド</t>
    </rPh>
    <rPh sb="16" eb="20">
      <t>タイオウシツチョウ</t>
    </rPh>
    <rPh sb="21" eb="22">
      <t>トノ</t>
    </rPh>
    <phoneticPr fontId="2"/>
  </si>
  <si>
    <t>氏名又は名称</t>
    <rPh sb="0" eb="2">
      <t>シメイ</t>
    </rPh>
    <rPh sb="2" eb="3">
      <t>マタ</t>
    </rPh>
    <rPh sb="4" eb="6">
      <t>メイショウ</t>
    </rPh>
    <phoneticPr fontId="2"/>
  </si>
  <si>
    <t>所在地</t>
    <rPh sb="0" eb="3">
      <t>ショザイチ</t>
    </rPh>
    <phoneticPr fontId="2"/>
  </si>
  <si>
    <t>メールアドレス</t>
  </si>
  <si>
    <t>メールアドレス</t>
    <phoneticPr fontId="2"/>
  </si>
  <si>
    <t>項番</t>
    <rPh sb="0" eb="2">
      <t>コウバン</t>
    </rPh>
    <phoneticPr fontId="2"/>
  </si>
  <si>
    <t>項目名</t>
    <rPh sb="0" eb="3">
      <t>コウモクメイ</t>
    </rPh>
    <phoneticPr fontId="2"/>
  </si>
  <si>
    <t>1.1.</t>
  </si>
  <si>
    <t>1.1.</t>
    <phoneticPr fontId="2"/>
  </si>
  <si>
    <t>事業概要</t>
    <rPh sb="0" eb="4">
      <t>ジギョウガイヨウ</t>
    </rPh>
    <phoneticPr fontId="2"/>
  </si>
  <si>
    <t>1.2.</t>
  </si>
  <si>
    <t>1.3.</t>
  </si>
  <si>
    <t>事業内容</t>
    <rPh sb="0" eb="2">
      <t>ジギョウ</t>
    </rPh>
    <rPh sb="2" eb="4">
      <t>ナイヨウ</t>
    </rPh>
    <phoneticPr fontId="2"/>
  </si>
  <si>
    <t>1.4.</t>
  </si>
  <si>
    <t>内容</t>
    <rPh sb="0" eb="2">
      <t>ナイヨウ</t>
    </rPh>
    <phoneticPr fontId="2"/>
  </si>
  <si>
    <t>法人の方は法人の名称を記載願います</t>
    <rPh sb="0" eb="2">
      <t>ホウジン</t>
    </rPh>
    <rPh sb="3" eb="4">
      <t>カタ</t>
    </rPh>
    <rPh sb="5" eb="7">
      <t>ホウジン</t>
    </rPh>
    <rPh sb="8" eb="10">
      <t>メイショウ</t>
    </rPh>
    <rPh sb="11" eb="13">
      <t>キサイ</t>
    </rPh>
    <rPh sb="13" eb="14">
      <t>ネガ</t>
    </rPh>
    <phoneticPr fontId="2"/>
  </si>
  <si>
    <t>1.5.</t>
  </si>
  <si>
    <t>アプリケーションID</t>
  </si>
  <si>
    <t>1.</t>
    <phoneticPr fontId="2"/>
  </si>
  <si>
    <t>2.</t>
    <phoneticPr fontId="2"/>
  </si>
  <si>
    <t>2.1.</t>
  </si>
  <si>
    <t>2.1.</t>
    <phoneticPr fontId="2"/>
  </si>
  <si>
    <t>プログラム・システム等の名称</t>
    <rPh sb="10" eb="11">
      <t>トウ</t>
    </rPh>
    <rPh sb="12" eb="14">
      <t>メイショウ</t>
    </rPh>
    <phoneticPr fontId="2"/>
  </si>
  <si>
    <t>2.2.</t>
  </si>
  <si>
    <t>2.2.</t>
    <phoneticPr fontId="2"/>
  </si>
  <si>
    <t>取得した公表情報の利用方法</t>
    <rPh sb="0" eb="2">
      <t>シュトク</t>
    </rPh>
    <rPh sb="4" eb="6">
      <t>コウヒョウ</t>
    </rPh>
    <rPh sb="6" eb="8">
      <t>ジョウホウ</t>
    </rPh>
    <rPh sb="9" eb="11">
      <t>リヨウ</t>
    </rPh>
    <rPh sb="11" eb="13">
      <t>ホウホウ</t>
    </rPh>
    <phoneticPr fontId="2"/>
  </si>
  <si>
    <t>2.3.</t>
    <phoneticPr fontId="2"/>
  </si>
  <si>
    <t>利用者</t>
    <rPh sb="0" eb="3">
      <t>リヨウシャ</t>
    </rPh>
    <phoneticPr fontId="2"/>
  </si>
  <si>
    <t>顧客</t>
    <rPh sb="0" eb="2">
      <t>コキャク</t>
    </rPh>
    <phoneticPr fontId="2"/>
  </si>
  <si>
    <t>一般（法人）</t>
    <rPh sb="0" eb="2">
      <t>イッパン</t>
    </rPh>
    <rPh sb="3" eb="5">
      <t>ホウジン</t>
    </rPh>
    <phoneticPr fontId="2"/>
  </si>
  <si>
    <t>一般（個人）</t>
    <rPh sb="0" eb="2">
      <t>イッパン</t>
    </rPh>
    <rPh sb="3" eb="5">
      <t>コジン</t>
    </rPh>
    <phoneticPr fontId="2"/>
  </si>
  <si>
    <t>自社</t>
    <rPh sb="0" eb="2">
      <t>ジシャ</t>
    </rPh>
    <phoneticPr fontId="2"/>
  </si>
  <si>
    <t>その他</t>
    <rPh sb="2" eb="3">
      <t>タ</t>
    </rPh>
    <phoneticPr fontId="2"/>
  </si>
  <si>
    <t>具体的に記載してください</t>
    <rPh sb="0" eb="3">
      <t>グタイテキ</t>
    </rPh>
    <rPh sb="4" eb="6">
      <t>キサイ</t>
    </rPh>
    <phoneticPr fontId="2"/>
  </si>
  <si>
    <t>2.4.1.</t>
  </si>
  <si>
    <t>取得した公表情報を
利用するシステムについて</t>
    <rPh sb="0" eb="2">
      <t>シュトク</t>
    </rPh>
    <rPh sb="4" eb="6">
      <t>コウヒョウ</t>
    </rPh>
    <rPh sb="6" eb="8">
      <t>ジョウホウ</t>
    </rPh>
    <rPh sb="10" eb="12">
      <t>リヨウ</t>
    </rPh>
    <phoneticPr fontId="2"/>
  </si>
  <si>
    <t>該当する保存先をすべてチェックしてください</t>
    <rPh sb="0" eb="2">
      <t>ガイトウ</t>
    </rPh>
    <rPh sb="4" eb="7">
      <t>ホゾンサキ</t>
    </rPh>
    <phoneticPr fontId="2"/>
  </si>
  <si>
    <t>クラウド</t>
  </si>
  <si>
    <t>クラウド</t>
    <phoneticPr fontId="2"/>
  </si>
  <si>
    <t>外部記録媒体</t>
    <rPh sb="0" eb="2">
      <t>ガイブ</t>
    </rPh>
    <rPh sb="2" eb="6">
      <t>キロクバイタイ</t>
    </rPh>
    <phoneticPr fontId="2"/>
  </si>
  <si>
    <t>2.4.2.</t>
  </si>
  <si>
    <t>2.4.3.</t>
  </si>
  <si>
    <t>2.5.</t>
    <phoneticPr fontId="2"/>
  </si>
  <si>
    <t>取得した公表情報に係る
利用者の把握</t>
    <rPh sb="0" eb="2">
      <t>シュトク</t>
    </rPh>
    <rPh sb="4" eb="6">
      <t>コウヒョウ</t>
    </rPh>
    <rPh sb="6" eb="8">
      <t>ジョウホウ</t>
    </rPh>
    <rPh sb="9" eb="10">
      <t>カカ</t>
    </rPh>
    <rPh sb="12" eb="15">
      <t>リヨウシャ</t>
    </rPh>
    <rPh sb="16" eb="18">
      <t>ハアク</t>
    </rPh>
    <phoneticPr fontId="2"/>
  </si>
  <si>
    <t>2.5.1.</t>
    <phoneticPr fontId="2"/>
  </si>
  <si>
    <t>取得した公表情報について、
利用者の取得状況を把握できる</t>
    <rPh sb="0" eb="2">
      <t>シュトク</t>
    </rPh>
    <rPh sb="4" eb="6">
      <t>コウヒョウ</t>
    </rPh>
    <rPh sb="6" eb="8">
      <t>ジョウホウ</t>
    </rPh>
    <rPh sb="14" eb="17">
      <t>リヨウシャ</t>
    </rPh>
    <rPh sb="18" eb="20">
      <t>シュトク</t>
    </rPh>
    <rPh sb="20" eb="22">
      <t>ジョウキョウ</t>
    </rPh>
    <rPh sb="23" eb="25">
      <t>ハアク</t>
    </rPh>
    <phoneticPr fontId="2"/>
  </si>
  <si>
    <t>2.5.2.</t>
  </si>
  <si>
    <t>添付書類</t>
    <rPh sb="0" eb="2">
      <t>テンプ</t>
    </rPh>
    <rPh sb="2" eb="4">
      <t>ショルイ</t>
    </rPh>
    <phoneticPr fontId="2"/>
  </si>
  <si>
    <t>2.6.1.</t>
  </si>
  <si>
    <t>取得した公表情報を利用する
電子計算機及びプログラムの
概要を記載した書類（プログ
ラムの概要）</t>
    <rPh sb="0" eb="2">
      <t>シュトク</t>
    </rPh>
    <rPh sb="4" eb="6">
      <t>コウヒョウ</t>
    </rPh>
    <rPh sb="6" eb="8">
      <t>ジョウホウ</t>
    </rPh>
    <rPh sb="9" eb="11">
      <t>リヨウ</t>
    </rPh>
    <rPh sb="14" eb="16">
      <t>デンシ</t>
    </rPh>
    <rPh sb="16" eb="19">
      <t>ケイサンキ</t>
    </rPh>
    <rPh sb="19" eb="20">
      <t>オヨ</t>
    </rPh>
    <rPh sb="28" eb="30">
      <t>ガイヨウ</t>
    </rPh>
    <rPh sb="31" eb="33">
      <t>キサイ</t>
    </rPh>
    <rPh sb="35" eb="37">
      <t>ショルイ</t>
    </rPh>
    <rPh sb="45" eb="47">
      <t>ガイヨウ</t>
    </rPh>
    <phoneticPr fontId="2"/>
  </si>
  <si>
    <t>2.6.2.</t>
  </si>
  <si>
    <t>その他参考資料（ソフト等
パンフレット）</t>
    <rPh sb="2" eb="3">
      <t>タ</t>
    </rPh>
    <rPh sb="3" eb="5">
      <t>サンコウ</t>
    </rPh>
    <rPh sb="5" eb="7">
      <t>シリョウ</t>
    </rPh>
    <rPh sb="11" eb="12">
      <t>トウ</t>
    </rPh>
    <phoneticPr fontId="2"/>
  </si>
  <si>
    <t>3.1.</t>
  </si>
  <si>
    <t>利用規約・法令遵守</t>
    <rPh sb="0" eb="2">
      <t>リヨウ</t>
    </rPh>
    <rPh sb="2" eb="4">
      <t>キヤク</t>
    </rPh>
    <rPh sb="5" eb="7">
      <t>ホウレイ</t>
    </rPh>
    <rPh sb="7" eb="9">
      <t>ジュンシュ</t>
    </rPh>
    <phoneticPr fontId="2"/>
  </si>
  <si>
    <t>3.2.</t>
  </si>
  <si>
    <t>利用者への提供方法</t>
    <rPh sb="0" eb="3">
      <t>リヨウシャ</t>
    </rPh>
    <rPh sb="5" eb="7">
      <t>テイキョウ</t>
    </rPh>
    <rPh sb="7" eb="9">
      <t>ホウホウ</t>
    </rPh>
    <phoneticPr fontId="2"/>
  </si>
  <si>
    <t>3.3.</t>
  </si>
  <si>
    <t>監査への協力</t>
    <rPh sb="0" eb="2">
      <t>カンサ</t>
    </rPh>
    <rPh sb="4" eb="6">
      <t>キョウリョク</t>
    </rPh>
    <phoneticPr fontId="2"/>
  </si>
  <si>
    <t>4.1.</t>
  </si>
  <si>
    <t>法人番号システムWeb-API機能
のみの利用希望の有無</t>
    <rPh sb="0" eb="4">
      <t>ホウジンバンゴウ</t>
    </rPh>
    <rPh sb="15" eb="17">
      <t>キノウ</t>
    </rPh>
    <rPh sb="21" eb="23">
      <t>リヨウ</t>
    </rPh>
    <rPh sb="23" eb="25">
      <t>キボウ</t>
    </rPh>
    <rPh sb="26" eb="28">
      <t>ウム</t>
    </rPh>
    <phoneticPr fontId="2"/>
  </si>
  <si>
    <t>記載要領等</t>
    <rPh sb="0" eb="2">
      <t>キサイ</t>
    </rPh>
    <rPh sb="2" eb="5">
      <t>ヨウリョウトウ</t>
    </rPh>
    <phoneticPr fontId="2"/>
  </si>
  <si>
    <t>入力漏れチェック</t>
    <rPh sb="0" eb="2">
      <t>ニュウリョク</t>
    </rPh>
    <rPh sb="2" eb="3">
      <t>モ</t>
    </rPh>
    <phoneticPr fontId="2"/>
  </si>
  <si>
    <t>入力Chk</t>
    <rPh sb="0" eb="2">
      <t>ニュウリョク</t>
    </rPh>
    <phoneticPr fontId="2"/>
  </si>
  <si>
    <t>番号</t>
    <rPh sb="0" eb="2">
      <t>バンゴウ</t>
    </rPh>
    <phoneticPr fontId="2"/>
  </si>
  <si>
    <t>□</t>
  </si>
  <si>
    <t>□</t>
    <phoneticPr fontId="2"/>
  </si>
  <si>
    <t>■</t>
    <phoneticPr fontId="2"/>
  </si>
  <si>
    <t>YesNo</t>
    <phoneticPr fontId="2"/>
  </si>
  <si>
    <t>CheckBox</t>
    <phoneticPr fontId="2"/>
  </si>
  <si>
    <t>はい</t>
    <phoneticPr fontId="2"/>
  </si>
  <si>
    <t>いいえ</t>
    <phoneticPr fontId="2"/>
  </si>
  <si>
    <t>申請中</t>
    <rPh sb="0" eb="3">
      <t>シンセイチュウ</t>
    </rPh>
    <phoneticPr fontId="2"/>
  </si>
  <si>
    <t>１つのアプリケーションIDを複数のプログラム又はシステムで利用される場合は、すべてのプログラム又はシステムの名称を記載してください</t>
    <rPh sb="14" eb="16">
      <t>フクスウ</t>
    </rPh>
    <rPh sb="22" eb="23">
      <t>マタ</t>
    </rPh>
    <rPh sb="29" eb="31">
      <t>リヨウ</t>
    </rPh>
    <rPh sb="34" eb="36">
      <t>バアイ</t>
    </rPh>
    <rPh sb="47" eb="48">
      <t>マタ</t>
    </rPh>
    <rPh sb="54" eb="56">
      <t>メイショウ</t>
    </rPh>
    <rPh sb="57" eb="59">
      <t>キサイ</t>
    </rPh>
    <phoneticPr fontId="2"/>
  </si>
  <si>
    <t>税理士（税理士法人含む）</t>
    <rPh sb="0" eb="3">
      <t>ゼイリシ</t>
    </rPh>
    <rPh sb="4" eb="7">
      <t>ゼイリシ</t>
    </rPh>
    <rPh sb="7" eb="9">
      <t>ホウジン</t>
    </rPh>
    <rPh sb="9" eb="10">
      <t>フク</t>
    </rPh>
    <phoneticPr fontId="2"/>
  </si>
  <si>
    <t>2.5.1.で「はい」と回答した
場合、その方法</t>
    <rPh sb="12" eb="14">
      <t>カイトウ</t>
    </rPh>
    <rPh sb="17" eb="19">
      <t>バアイ</t>
    </rPh>
    <rPh sb="22" eb="24">
      <t>ホウホウ</t>
    </rPh>
    <phoneticPr fontId="2"/>
  </si>
  <si>
    <t>「入力漏れチェック」欄が「提出可能」になりましたら国税庁軽減税率インボイス制度対応室宛てに</t>
    <rPh sb="1" eb="4">
      <t>ニュウリョクモ</t>
    </rPh>
    <rPh sb="10" eb="11">
      <t>ラン</t>
    </rPh>
    <rPh sb="13" eb="15">
      <t>テイシュツ</t>
    </rPh>
    <rPh sb="15" eb="17">
      <t>カノウ</t>
    </rPh>
    <rPh sb="25" eb="28">
      <t>コクゼイチョウ</t>
    </rPh>
    <rPh sb="28" eb="32">
      <t>ケイゲンゼイリツ</t>
    </rPh>
    <rPh sb="37" eb="39">
      <t>セイド</t>
    </rPh>
    <rPh sb="39" eb="42">
      <t>タイオウシツ</t>
    </rPh>
    <rPh sb="42" eb="43">
      <t>ア</t>
    </rPh>
    <phoneticPr fontId="2"/>
  </si>
  <si>
    <t>提出先メールアドレス⇒</t>
    <rPh sb="0" eb="3">
      <t>テイシュツサキ</t>
    </rPh>
    <phoneticPr fontId="2"/>
  </si>
  <si>
    <t>invoice-web-api@nta.go.jp</t>
    <phoneticPr fontId="2"/>
  </si>
  <si>
    <t>エラーコード</t>
    <phoneticPr fontId="2"/>
  </si>
  <si>
    <t>メッセージ</t>
    <phoneticPr fontId="2"/>
  </si>
  <si>
    <t>利用者区分</t>
    <rPh sb="0" eb="3">
      <t>リヨウシャ</t>
    </rPh>
    <rPh sb="3" eb="5">
      <t>クブン</t>
    </rPh>
    <phoneticPr fontId="2"/>
  </si>
  <si>
    <t>個人</t>
    <rPh sb="0" eb="2">
      <t>コジン</t>
    </rPh>
    <phoneticPr fontId="2"/>
  </si>
  <si>
    <t>法人</t>
    <rPh sb="0" eb="2">
      <t>ホウジン</t>
    </rPh>
    <phoneticPr fontId="2"/>
  </si>
  <si>
    <t>1.7.</t>
    <phoneticPr fontId="2"/>
  </si>
  <si>
    <t>1.8.</t>
    <phoneticPr fontId="2"/>
  </si>
  <si>
    <t>担当者氏名</t>
    <rPh sb="0" eb="3">
      <t>タントウシャ</t>
    </rPh>
    <rPh sb="3" eb="5">
      <t>シメイ</t>
    </rPh>
    <phoneticPr fontId="2"/>
  </si>
  <si>
    <t>担当者連絡先</t>
    <rPh sb="0" eb="3">
      <t>タントウシャ</t>
    </rPh>
    <rPh sb="3" eb="6">
      <t>レンラクサキ</t>
    </rPh>
    <phoneticPr fontId="2"/>
  </si>
  <si>
    <t>個人情報管理・苦情処理責任者</t>
    <rPh sb="0" eb="4">
      <t>コジンジョウホウ</t>
    </rPh>
    <rPh sb="4" eb="6">
      <t>カンリ</t>
    </rPh>
    <rPh sb="7" eb="11">
      <t>クジョウショリ</t>
    </rPh>
    <rPh sb="11" eb="14">
      <t>セキニンシャ</t>
    </rPh>
    <phoneticPr fontId="2"/>
  </si>
  <si>
    <t>ダウンロードファイルの利用有無</t>
    <rPh sb="11" eb="13">
      <t>リヨウ</t>
    </rPh>
    <rPh sb="13" eb="15">
      <t>ウム</t>
    </rPh>
    <phoneticPr fontId="2"/>
  </si>
  <si>
    <t>2.1.で記載したプログラム・システム等において、適格請求書発行事業者公表サイトに掲載しているダウンロードデータの利用有無を選択してください</t>
    <rPh sb="5" eb="7">
      <t>キサイ</t>
    </rPh>
    <rPh sb="19" eb="20">
      <t>トウ</t>
    </rPh>
    <rPh sb="25" eb="27">
      <t>テキカク</t>
    </rPh>
    <rPh sb="27" eb="30">
      <t>セイキュウショ</t>
    </rPh>
    <rPh sb="30" eb="32">
      <t>ハッコウ</t>
    </rPh>
    <rPh sb="32" eb="35">
      <t>ジギョウシャ</t>
    </rPh>
    <rPh sb="35" eb="37">
      <t>コウヒョウ</t>
    </rPh>
    <rPh sb="41" eb="43">
      <t>ケイサイ</t>
    </rPh>
    <rPh sb="57" eb="61">
      <t>リヨウウム</t>
    </rPh>
    <rPh sb="62" eb="64">
      <t>センタク</t>
    </rPh>
    <phoneticPr fontId="2"/>
  </si>
  <si>
    <t>利用有無</t>
    <rPh sb="0" eb="2">
      <t>リヨウ</t>
    </rPh>
    <rPh sb="2" eb="4">
      <t>ウム</t>
    </rPh>
    <phoneticPr fontId="2"/>
  </si>
  <si>
    <t>有り</t>
    <rPh sb="0" eb="1">
      <t>ア</t>
    </rPh>
    <phoneticPr fontId="2"/>
  </si>
  <si>
    <t>無し</t>
    <rPh sb="0" eb="1">
      <t>ナ</t>
    </rPh>
    <phoneticPr fontId="2"/>
  </si>
  <si>
    <t>当庁から取得したデータの保存先・保存方法</t>
    <rPh sb="0" eb="2">
      <t>トウチョウ</t>
    </rPh>
    <rPh sb="4" eb="6">
      <t>シュトク</t>
    </rPh>
    <rPh sb="12" eb="14">
      <t>ホゾン</t>
    </rPh>
    <rPh sb="14" eb="15">
      <t>サキ</t>
    </rPh>
    <rPh sb="16" eb="20">
      <t>ホゾンホウホウ</t>
    </rPh>
    <phoneticPr fontId="2"/>
  </si>
  <si>
    <t>2.4.1.</t>
    <phoneticPr fontId="2"/>
  </si>
  <si>
    <t>データの保存先</t>
    <rPh sb="4" eb="7">
      <t>ホゾンサキ</t>
    </rPh>
    <phoneticPr fontId="2"/>
  </si>
  <si>
    <t>その他</t>
    <rPh sb="2" eb="3">
      <t>タ</t>
    </rPh>
    <phoneticPr fontId="2"/>
  </si>
  <si>
    <t>個人情報の保存はない</t>
    <rPh sb="0" eb="4">
      <t>コジンジョウホウ</t>
    </rPh>
    <rPh sb="5" eb="7">
      <t>ホゾン</t>
    </rPh>
    <phoneticPr fontId="2"/>
  </si>
  <si>
    <t>データの保存方法</t>
    <rPh sb="4" eb="8">
      <t>ホゾンホウホウ</t>
    </rPh>
    <phoneticPr fontId="2"/>
  </si>
  <si>
    <t>適切に保存している</t>
    <rPh sb="0" eb="2">
      <t>テキセツ</t>
    </rPh>
    <rPh sb="3" eb="5">
      <t>ホゾン</t>
    </rPh>
    <phoneticPr fontId="2"/>
  </si>
  <si>
    <t>保存がある場合のみ記載してください</t>
    <rPh sb="0" eb="2">
      <t>ホゾン</t>
    </rPh>
    <rPh sb="5" eb="7">
      <t>バアイ</t>
    </rPh>
    <rPh sb="9" eb="11">
      <t>キサイ</t>
    </rPh>
    <phoneticPr fontId="2"/>
  </si>
  <si>
    <t>保存方法</t>
    <rPh sb="0" eb="4">
      <t>ホゾンホウホウ</t>
    </rPh>
    <phoneticPr fontId="2"/>
  </si>
  <si>
    <t>MIN</t>
    <phoneticPr fontId="2"/>
  </si>
  <si>
    <t>〒100-8978</t>
    <phoneticPr fontId="2"/>
  </si>
  <si>
    <t>1.7.</t>
  </si>
  <si>
    <t>1.8.</t>
  </si>
  <si>
    <t>2.3.</t>
  </si>
  <si>
    <t>2.4.1.1.</t>
  </si>
  <si>
    <t>2.4.1.2.</t>
  </si>
  <si>
    <t>2.4.1.3.</t>
  </si>
  <si>
    <t>2.6.</t>
  </si>
  <si>
    <t>1.1.利用者区分が選択されていません</t>
    <rPh sb="4" eb="9">
      <t>リヨウシャクブン</t>
    </rPh>
    <rPh sb="10" eb="12">
      <t>センタク</t>
    </rPh>
    <phoneticPr fontId="2"/>
  </si>
  <si>
    <t>1.2.氏名又は名称が入力されていません</t>
    <rPh sb="4" eb="7">
      <t>シメイマタ</t>
    </rPh>
    <rPh sb="8" eb="10">
      <t>メイショウ</t>
    </rPh>
    <rPh sb="11" eb="13">
      <t>ニュウリョク</t>
    </rPh>
    <phoneticPr fontId="2"/>
  </si>
  <si>
    <t>1.3.所在地が入力されていません</t>
    <rPh sb="4" eb="7">
      <t>ショザイチ</t>
    </rPh>
    <rPh sb="8" eb="10">
      <t>ニュウリョク</t>
    </rPh>
    <phoneticPr fontId="2"/>
  </si>
  <si>
    <t>1.4.事業内容が入力されていません</t>
    <rPh sb="4" eb="8">
      <t>ジギョウナイヨウ</t>
    </rPh>
    <rPh sb="9" eb="11">
      <t>ニュウリョク</t>
    </rPh>
    <phoneticPr fontId="2"/>
  </si>
  <si>
    <t>1.5.メールアドレスが入力されていません</t>
    <rPh sb="12" eb="14">
      <t>ニュウリョク</t>
    </rPh>
    <phoneticPr fontId="2"/>
  </si>
  <si>
    <t>1.6.アプリケーションID欄が空欄です</t>
    <rPh sb="14" eb="15">
      <t>ラン</t>
    </rPh>
    <rPh sb="16" eb="18">
      <t>クウラン</t>
    </rPh>
    <phoneticPr fontId="2"/>
  </si>
  <si>
    <t>1.7.担当者氏名が入力されていません</t>
    <rPh sb="4" eb="7">
      <t>タントウシャ</t>
    </rPh>
    <rPh sb="7" eb="9">
      <t>シメイ</t>
    </rPh>
    <rPh sb="10" eb="12">
      <t>ニュウリョク</t>
    </rPh>
    <phoneticPr fontId="2"/>
  </si>
  <si>
    <t>1.8.担当者連絡先が入力されていません</t>
    <rPh sb="4" eb="7">
      <t>タントウシャ</t>
    </rPh>
    <rPh sb="7" eb="10">
      <t>レンラクサキ</t>
    </rPh>
    <rPh sb="11" eb="13">
      <t>ニュウリョク</t>
    </rPh>
    <phoneticPr fontId="2"/>
  </si>
  <si>
    <t>2.1.プログラム・システム等の名称が入力されていません</t>
    <rPh sb="14" eb="15">
      <t>トウ</t>
    </rPh>
    <rPh sb="16" eb="18">
      <t>メイショウ</t>
    </rPh>
    <rPh sb="19" eb="21">
      <t>ニュウリョク</t>
    </rPh>
    <phoneticPr fontId="2"/>
  </si>
  <si>
    <t>2.2.取得した公表情報の利用方法が入力されていません</t>
    <rPh sb="4" eb="6">
      <t>シュトク</t>
    </rPh>
    <rPh sb="8" eb="12">
      <t>コウヒョウジョウホウ</t>
    </rPh>
    <rPh sb="13" eb="15">
      <t>リヨウ</t>
    </rPh>
    <rPh sb="15" eb="17">
      <t>ホウホウ</t>
    </rPh>
    <rPh sb="18" eb="20">
      <t>ニュウリョク</t>
    </rPh>
    <phoneticPr fontId="2"/>
  </si>
  <si>
    <t>2.3.ダウンロードファイルの利用有無が選択されていません</t>
    <rPh sb="15" eb="17">
      <t>リヨウ</t>
    </rPh>
    <rPh sb="17" eb="19">
      <t>ウム</t>
    </rPh>
    <rPh sb="20" eb="22">
      <t>センタク</t>
    </rPh>
    <phoneticPr fontId="2"/>
  </si>
  <si>
    <t>1.9.</t>
    <phoneticPr fontId="2"/>
  </si>
  <si>
    <t>1.6.</t>
    <phoneticPr fontId="2"/>
  </si>
  <si>
    <t>2.4.</t>
    <phoneticPr fontId="2"/>
  </si>
  <si>
    <t>2.5.1.1.</t>
  </si>
  <si>
    <t>2.5.1.2.</t>
  </si>
  <si>
    <t>2.5.1.3.</t>
  </si>
  <si>
    <t>2.5.1.4.</t>
  </si>
  <si>
    <t>2.5.2.1.</t>
  </si>
  <si>
    <t>2.5.2.2.</t>
  </si>
  <si>
    <t>2.7.</t>
  </si>
  <si>
    <t>2.7.1.</t>
  </si>
  <si>
    <t>2.7.2.</t>
  </si>
  <si>
    <t>2.4.利用者区分を選択（入力）してください</t>
    <rPh sb="4" eb="7">
      <t>リヨウシャ</t>
    </rPh>
    <rPh sb="7" eb="9">
      <t>クブン</t>
    </rPh>
    <rPh sb="10" eb="12">
      <t>センタク</t>
    </rPh>
    <rPh sb="13" eb="15">
      <t>ニュウリョク</t>
    </rPh>
    <phoneticPr fontId="2"/>
  </si>
  <si>
    <t>2.5.1.データの保存先を選択（入力）してください</t>
    <rPh sb="10" eb="13">
      <t>ホゾンサキ</t>
    </rPh>
    <rPh sb="14" eb="16">
      <t>センタク</t>
    </rPh>
    <rPh sb="17" eb="19">
      <t>ニュウリョク</t>
    </rPh>
    <phoneticPr fontId="2"/>
  </si>
  <si>
    <t>2.5.2.2.保存方法を入力してください</t>
    <rPh sb="8" eb="12">
      <t>ホゾンホウホウ</t>
    </rPh>
    <rPh sb="13" eb="15">
      <t>ニュウリョク</t>
    </rPh>
    <phoneticPr fontId="2"/>
  </si>
  <si>
    <t>2.5.2.1.適切に保存しているか否かを選択してください</t>
    <rPh sb="8" eb="10">
      <t>テキセツ</t>
    </rPh>
    <rPh sb="11" eb="13">
      <t>ホゾン</t>
    </rPh>
    <rPh sb="18" eb="19">
      <t>イナ</t>
    </rPh>
    <rPh sb="21" eb="23">
      <t>センタク</t>
    </rPh>
    <phoneticPr fontId="2"/>
  </si>
  <si>
    <t>2.6.1.利用者の取得状況の把握可否を選択してください</t>
    <rPh sb="6" eb="9">
      <t>リヨウシャ</t>
    </rPh>
    <rPh sb="10" eb="12">
      <t>シュトク</t>
    </rPh>
    <rPh sb="12" eb="14">
      <t>ジョウキョウ</t>
    </rPh>
    <rPh sb="15" eb="17">
      <t>ハアク</t>
    </rPh>
    <rPh sb="17" eb="19">
      <t>カヒ</t>
    </rPh>
    <rPh sb="20" eb="22">
      <t>センタク</t>
    </rPh>
    <phoneticPr fontId="2"/>
  </si>
  <si>
    <t>2.6.2.利用者の取得状況の把握方法を入力してください</t>
    <rPh sb="6" eb="9">
      <t>リヨウシャ</t>
    </rPh>
    <rPh sb="10" eb="12">
      <t>シュトク</t>
    </rPh>
    <rPh sb="12" eb="14">
      <t>ジョウキョウ</t>
    </rPh>
    <rPh sb="15" eb="19">
      <t>ハアクホウホウ</t>
    </rPh>
    <rPh sb="20" eb="22">
      <t>ニュウリョク</t>
    </rPh>
    <phoneticPr fontId="2"/>
  </si>
  <si>
    <t>2.7.添付資料の種類を選択してください</t>
    <rPh sb="4" eb="8">
      <t>テンプシリョウ</t>
    </rPh>
    <rPh sb="9" eb="11">
      <t>シュルイ</t>
    </rPh>
    <rPh sb="12" eb="14">
      <t>センタク</t>
    </rPh>
    <phoneticPr fontId="2"/>
  </si>
  <si>
    <t>3.1.利用規約・法令順守の誓約事項を選択してください</t>
    <rPh sb="4" eb="8">
      <t>リヨウキヤク</t>
    </rPh>
    <rPh sb="9" eb="11">
      <t>ホウレイ</t>
    </rPh>
    <rPh sb="11" eb="13">
      <t>ジュンシュ</t>
    </rPh>
    <rPh sb="14" eb="16">
      <t>セイヤク</t>
    </rPh>
    <rPh sb="16" eb="18">
      <t>ジコウ</t>
    </rPh>
    <rPh sb="19" eb="21">
      <t>センタク</t>
    </rPh>
    <phoneticPr fontId="2"/>
  </si>
  <si>
    <t>3.2.利用者への提供方法の誓約事項を選択してください</t>
    <rPh sb="4" eb="7">
      <t>リヨウシャ</t>
    </rPh>
    <rPh sb="9" eb="11">
      <t>テイキョウ</t>
    </rPh>
    <rPh sb="11" eb="13">
      <t>ホウホウ</t>
    </rPh>
    <rPh sb="14" eb="16">
      <t>セイヤク</t>
    </rPh>
    <rPh sb="16" eb="18">
      <t>ジコウ</t>
    </rPh>
    <rPh sb="19" eb="21">
      <t>センタク</t>
    </rPh>
    <phoneticPr fontId="2"/>
  </si>
  <si>
    <t>3.3.監査への協力の誓約事項を選択してください</t>
    <rPh sb="4" eb="6">
      <t>カンサ</t>
    </rPh>
    <rPh sb="8" eb="10">
      <t>キョウリョク</t>
    </rPh>
    <rPh sb="11" eb="13">
      <t>セイヤク</t>
    </rPh>
    <rPh sb="13" eb="15">
      <t>ジコウ</t>
    </rPh>
    <rPh sb="16" eb="18">
      <t>センタク</t>
    </rPh>
    <phoneticPr fontId="2"/>
  </si>
  <si>
    <t>4.1.法人番号システムWeb-API機能の利用希望の有無を選択してください</t>
    <rPh sb="4" eb="8">
      <t>ホウジンバンゴウ</t>
    </rPh>
    <rPh sb="19" eb="21">
      <t>キノウ</t>
    </rPh>
    <rPh sb="22" eb="24">
      <t>リヨウ</t>
    </rPh>
    <rPh sb="24" eb="26">
      <t>キボウ</t>
    </rPh>
    <rPh sb="27" eb="29">
      <t>ウム</t>
    </rPh>
    <rPh sb="30" eb="32">
      <t>センタク</t>
    </rPh>
    <phoneticPr fontId="2"/>
  </si>
  <si>
    <t>2.4.1.顧客の区分を選択してください</t>
    <rPh sb="6" eb="8">
      <t>コキャク</t>
    </rPh>
    <rPh sb="9" eb="11">
      <t>クブン</t>
    </rPh>
    <rPh sb="12" eb="14">
      <t>センタク</t>
    </rPh>
    <phoneticPr fontId="2"/>
  </si>
  <si>
    <t>Ver.</t>
    <phoneticPr fontId="2"/>
  </si>
  <si>
    <t>アプリケーションID</t>
    <phoneticPr fontId="2"/>
  </si>
  <si>
    <t>【国税庁整理欄】</t>
    <rPh sb="1" eb="4">
      <t>コクゼイチョウ</t>
    </rPh>
    <rPh sb="4" eb="7">
      <t>セイリラン</t>
    </rPh>
    <phoneticPr fontId="2"/>
  </si>
  <si>
    <t>都道府県名から記載してください</t>
    <rPh sb="0" eb="5">
      <t>トドウフケンメイ</t>
    </rPh>
    <rPh sb="7" eb="9">
      <t>キサイ</t>
    </rPh>
    <phoneticPr fontId="2"/>
  </si>
  <si>
    <t>1.10.</t>
    <phoneticPr fontId="2"/>
  </si>
  <si>
    <t>個人情報管理・苦情処理責任者連絡先</t>
    <rPh sb="0" eb="4">
      <t>コジンジョウホウ</t>
    </rPh>
    <rPh sb="4" eb="6">
      <t>カンリ</t>
    </rPh>
    <rPh sb="7" eb="11">
      <t>クジョウショリ</t>
    </rPh>
    <rPh sb="11" eb="14">
      <t>セキニンシャ</t>
    </rPh>
    <rPh sb="14" eb="16">
      <t>レンラク</t>
    </rPh>
    <rPh sb="16" eb="17">
      <t>サキ</t>
    </rPh>
    <phoneticPr fontId="2"/>
  </si>
  <si>
    <t>利用者区分が法人の場合、個人情報管理・苦情処理責任者の連絡先を記載してください
電話番号は「-」（ハイフン）抜きで記載してください</t>
    <rPh sb="0" eb="3">
      <t>リヨウシャ</t>
    </rPh>
    <rPh sb="3" eb="5">
      <t>クブン</t>
    </rPh>
    <rPh sb="6" eb="8">
      <t>ホウジン</t>
    </rPh>
    <rPh sb="9" eb="11">
      <t>バアイ</t>
    </rPh>
    <rPh sb="12" eb="14">
      <t>コジン</t>
    </rPh>
    <rPh sb="14" eb="16">
      <t>ジョウホウ</t>
    </rPh>
    <rPh sb="16" eb="18">
      <t>カンリ</t>
    </rPh>
    <rPh sb="19" eb="21">
      <t>クジョウ</t>
    </rPh>
    <rPh sb="21" eb="23">
      <t>ショリ</t>
    </rPh>
    <rPh sb="23" eb="26">
      <t>セキニンシャ</t>
    </rPh>
    <rPh sb="27" eb="30">
      <t>レンラクサキ</t>
    </rPh>
    <rPh sb="31" eb="33">
      <t>キサイ</t>
    </rPh>
    <phoneticPr fontId="2"/>
  </si>
  <si>
    <t>1.10.</t>
  </si>
  <si>
    <t>1.10.個人情報管理・苦情処理責任者の連絡先が入力されていません。</t>
    <rPh sb="5" eb="9">
      <t>コジンジョウホウ</t>
    </rPh>
    <rPh sb="9" eb="11">
      <t>カンリ</t>
    </rPh>
    <rPh sb="12" eb="14">
      <t>クジョウ</t>
    </rPh>
    <rPh sb="14" eb="16">
      <t>ショリ</t>
    </rPh>
    <rPh sb="16" eb="19">
      <t>セキニンシャ</t>
    </rPh>
    <rPh sb="20" eb="23">
      <t>レンラクサキ</t>
    </rPh>
    <rPh sb="24" eb="26">
      <t>ニュウリョク</t>
    </rPh>
    <phoneticPr fontId="2"/>
  </si>
  <si>
    <t>1.9.個人情報管理・苦情処理責任者の氏名が入力されていません</t>
    <rPh sb="4" eb="8">
      <t>コジンジョウホウ</t>
    </rPh>
    <rPh sb="8" eb="10">
      <t>カンリ</t>
    </rPh>
    <rPh sb="11" eb="13">
      <t>クジョウ</t>
    </rPh>
    <rPh sb="13" eb="15">
      <t>ショリ</t>
    </rPh>
    <rPh sb="15" eb="18">
      <t>セキニンシャ</t>
    </rPh>
    <rPh sb="19" eb="21">
      <t>シメイ</t>
    </rPh>
    <rPh sb="22" eb="24">
      <t>ニュウリョク</t>
    </rPh>
    <phoneticPr fontId="2"/>
  </si>
  <si>
    <t>個人情報管理・苦情処理責任者氏名</t>
    <rPh sb="0" eb="4">
      <t>コジンジョウホウ</t>
    </rPh>
    <rPh sb="4" eb="6">
      <t>カンリ</t>
    </rPh>
    <rPh sb="7" eb="11">
      <t>クジョウショリ</t>
    </rPh>
    <rPh sb="11" eb="14">
      <t>セキニンシャ</t>
    </rPh>
    <rPh sb="14" eb="16">
      <t>シメイ</t>
    </rPh>
    <phoneticPr fontId="2"/>
  </si>
  <si>
    <t>提出日</t>
    <rPh sb="0" eb="3">
      <t>テイシュツビ</t>
    </rPh>
    <phoneticPr fontId="2"/>
  </si>
  <si>
    <t>整理欄A</t>
    <rPh sb="0" eb="3">
      <t>セイリラン</t>
    </rPh>
    <phoneticPr fontId="2"/>
  </si>
  <si>
    <t>利用者区分が法人の場合、個人情報管理・苦情処理責任者の氏名を記載してください</t>
    <rPh sb="0" eb="3">
      <t>リヨウシャ</t>
    </rPh>
    <rPh sb="3" eb="5">
      <t>クブン</t>
    </rPh>
    <rPh sb="6" eb="8">
      <t>ホウジン</t>
    </rPh>
    <rPh sb="9" eb="11">
      <t>バアイ</t>
    </rPh>
    <rPh sb="12" eb="14">
      <t>コジン</t>
    </rPh>
    <rPh sb="14" eb="16">
      <t>ジョウホウ</t>
    </rPh>
    <rPh sb="16" eb="18">
      <t>カンリ</t>
    </rPh>
    <rPh sb="19" eb="21">
      <t>クジョウ</t>
    </rPh>
    <rPh sb="21" eb="23">
      <t>ショリ</t>
    </rPh>
    <rPh sb="23" eb="26">
      <t>セキニンシャ</t>
    </rPh>
    <rPh sb="27" eb="29">
      <t>シメイ</t>
    </rPh>
    <rPh sb="30" eb="32">
      <t>キサイ</t>
    </rPh>
    <phoneticPr fontId="2"/>
  </si>
  <si>
    <t>該当する利用者をすべてチェックしてください（複数選択可）</t>
    <rPh sb="0" eb="2">
      <t>ガイトウ</t>
    </rPh>
    <rPh sb="4" eb="7">
      <t>リヨウシャ</t>
    </rPh>
    <rPh sb="22" eb="24">
      <t>フクスウ</t>
    </rPh>
    <rPh sb="24" eb="26">
      <t>センタク</t>
    </rPh>
    <rPh sb="26" eb="27">
      <t>カ</t>
    </rPh>
    <phoneticPr fontId="2"/>
  </si>
  <si>
    <t>東京都千代田区霞が関３丁目１－１</t>
    <rPh sb="0" eb="3">
      <t>トウキョウト</t>
    </rPh>
    <rPh sb="3" eb="7">
      <t>チヨダク</t>
    </rPh>
    <rPh sb="7" eb="8">
      <t>カスミ</t>
    </rPh>
    <rPh sb="9" eb="10">
      <t>セキ</t>
    </rPh>
    <rPh sb="11" eb="13">
      <t>チョウメ</t>
    </rPh>
    <phoneticPr fontId="2"/>
  </si>
  <si>
    <t>国税庁　軽減税率・インボイス制度対応室　行</t>
    <phoneticPr fontId="2"/>
  </si>
  <si>
    <t>具体的に記載してください
（記載例）保存データについては、アクセス権限を設定している</t>
    <rPh sb="0" eb="3">
      <t>グタイテキ</t>
    </rPh>
    <rPh sb="4" eb="6">
      <t>キサイ</t>
    </rPh>
    <rPh sb="14" eb="16">
      <t>キサイ</t>
    </rPh>
    <rPh sb="16" eb="17">
      <t>レイ</t>
    </rPh>
    <rPh sb="18" eb="20">
      <t>ホゾン</t>
    </rPh>
    <rPh sb="33" eb="35">
      <t>ケンゲン</t>
    </rPh>
    <rPh sb="36" eb="38">
      <t>セッテイ</t>
    </rPh>
    <phoneticPr fontId="2"/>
  </si>
  <si>
    <t>取得した公表情報について、
利用者の情報又は使用取得状況等を把握できる</t>
    <rPh sb="0" eb="2">
      <t>シュトク</t>
    </rPh>
    <rPh sb="4" eb="6">
      <t>コウヒョウ</t>
    </rPh>
    <rPh sb="6" eb="8">
      <t>ジョウホウ</t>
    </rPh>
    <rPh sb="14" eb="17">
      <t>リヨウシャ</t>
    </rPh>
    <rPh sb="18" eb="20">
      <t>ジョウホウ</t>
    </rPh>
    <rPh sb="20" eb="21">
      <t>マタ</t>
    </rPh>
    <rPh sb="22" eb="24">
      <t>シヨウ</t>
    </rPh>
    <rPh sb="24" eb="26">
      <t>シュトク</t>
    </rPh>
    <rPh sb="26" eb="28">
      <t>ジョウキョウ</t>
    </rPh>
    <rPh sb="28" eb="29">
      <t>ナド</t>
    </rPh>
    <rPh sb="30" eb="32">
      <t>ハアク</t>
    </rPh>
    <phoneticPr fontId="2"/>
  </si>
  <si>
    <t>　申請者側のセキュリティ規定により、メールにて本ファイルなどが送付できない時は本ファイルをA4サイズで印刷したものと添付ファイルを以下の住所宛てに送付願います。</t>
    <rPh sb="1" eb="5">
      <t>シンセイシャガワ</t>
    </rPh>
    <rPh sb="12" eb="14">
      <t>キテイ</t>
    </rPh>
    <rPh sb="23" eb="24">
      <t>ホン</t>
    </rPh>
    <rPh sb="31" eb="33">
      <t>ソウフ</t>
    </rPh>
    <rPh sb="37" eb="38">
      <t>トキ</t>
    </rPh>
    <rPh sb="39" eb="40">
      <t>ホン</t>
    </rPh>
    <rPh sb="51" eb="53">
      <t>インサツ</t>
    </rPh>
    <rPh sb="58" eb="60">
      <t>テンプ</t>
    </rPh>
    <phoneticPr fontId="2"/>
  </si>
  <si>
    <t>適格請求書発行事業者公表システムWeb-API機能アプリケーションID変更申請書</t>
    <rPh sb="0" eb="5">
      <t>テキカクセイキュウショ</t>
    </rPh>
    <rPh sb="5" eb="7">
      <t>ハッコウ</t>
    </rPh>
    <rPh sb="7" eb="10">
      <t>ジギョウシャ</t>
    </rPh>
    <rPh sb="10" eb="12">
      <t>コウヒョウ</t>
    </rPh>
    <rPh sb="23" eb="25">
      <t>キノウ</t>
    </rPh>
    <rPh sb="35" eb="37">
      <t>ヘンコウ</t>
    </rPh>
    <rPh sb="37" eb="40">
      <t>シンセイショ</t>
    </rPh>
    <phoneticPr fontId="2"/>
  </si>
  <si>
    <t>変更
箇所</t>
    <rPh sb="0" eb="2">
      <t>ヘンコウ</t>
    </rPh>
    <rPh sb="3" eb="5">
      <t>カショ</t>
    </rPh>
    <phoneticPr fontId="2"/>
  </si>
  <si>
    <t>本申請書のExcelファイルと必要に応じて項番2.7.の添付資料のPDFファイルを添付の上、メールにてご提出ください。</t>
    <rPh sb="0" eb="1">
      <t>ホン</t>
    </rPh>
    <rPh sb="1" eb="4">
      <t>シンセイショ</t>
    </rPh>
    <rPh sb="15" eb="17">
      <t>ヒツヨウ</t>
    </rPh>
    <rPh sb="18" eb="19">
      <t>オウ</t>
    </rPh>
    <rPh sb="21" eb="23">
      <t>コウバン</t>
    </rPh>
    <rPh sb="28" eb="30">
      <t>テンプ</t>
    </rPh>
    <rPh sb="30" eb="32">
      <t>シリョウ</t>
    </rPh>
    <rPh sb="41" eb="43">
      <t>テンプ</t>
    </rPh>
    <rPh sb="44" eb="45">
      <t>ウエ</t>
    </rPh>
    <rPh sb="52" eb="54">
      <t>テイシュツ</t>
    </rPh>
    <phoneticPr fontId="2"/>
  </si>
  <si>
    <t>変更</t>
    <rPh sb="0" eb="2">
      <t>ヘンコウ</t>
    </rPh>
    <phoneticPr fontId="2"/>
  </si>
  <si>
    <t>アプリケーションIDを入力してください</t>
    <rPh sb="11" eb="13">
      <t>ニュウリョク</t>
    </rPh>
    <phoneticPr fontId="2"/>
  </si>
  <si>
    <t>法人又は個人のどちらかを選択してください
法人から個人、個人から法人への変更はできません</t>
    <rPh sb="0" eb="3">
      <t>ホウジンマタ</t>
    </rPh>
    <rPh sb="4" eb="6">
      <t>コジン</t>
    </rPh>
    <rPh sb="12" eb="14">
      <t>センタク</t>
    </rPh>
    <rPh sb="21" eb="23">
      <t>ホウジン</t>
    </rPh>
    <rPh sb="25" eb="27">
      <t>コジン</t>
    </rPh>
    <rPh sb="28" eb="30">
      <t>コジン</t>
    </rPh>
    <rPh sb="32" eb="34">
      <t>ホウジン</t>
    </rPh>
    <rPh sb="36" eb="38">
      <t>ヘンコウ</t>
    </rPh>
    <phoneticPr fontId="2"/>
  </si>
  <si>
    <t>変更Chk</t>
    <rPh sb="0" eb="2">
      <t>ヘンコウ</t>
    </rPh>
    <phoneticPr fontId="2"/>
  </si>
  <si>
    <t>アプリケーションID発行届出フォームに入力したメールアドレスを入力してください
メールアドレスの変更のみの場合、本変更申請書の提出は不要です
インボイス公表サイトの「アプリケーションID登録情報変更届出仮登録」画面より届出ください</t>
    <rPh sb="10" eb="12">
      <t>ハッコウ</t>
    </rPh>
    <rPh sb="12" eb="14">
      <t>トドケデ</t>
    </rPh>
    <rPh sb="19" eb="21">
      <t>ニュウリョク</t>
    </rPh>
    <rPh sb="31" eb="33">
      <t>ニュウリョク</t>
    </rPh>
    <rPh sb="48" eb="50">
      <t>ヘンコウ</t>
    </rPh>
    <rPh sb="53" eb="55">
      <t>バアイ</t>
    </rPh>
    <rPh sb="56" eb="57">
      <t>ホン</t>
    </rPh>
    <rPh sb="57" eb="59">
      <t>ヘンコウ</t>
    </rPh>
    <rPh sb="59" eb="62">
      <t>シンセイショ</t>
    </rPh>
    <rPh sb="63" eb="65">
      <t>テイシュツ</t>
    </rPh>
    <rPh sb="66" eb="68">
      <t>フヨウ</t>
    </rPh>
    <rPh sb="76" eb="78">
      <t>コウヒョウ</t>
    </rPh>
    <rPh sb="93" eb="97">
      <t>トウロクジョウホウ</t>
    </rPh>
    <rPh sb="97" eb="99">
      <t>ヘンコウ</t>
    </rPh>
    <rPh sb="99" eb="101">
      <t>トドケデ</t>
    </rPh>
    <rPh sb="101" eb="104">
      <t>カリトウロク</t>
    </rPh>
    <rPh sb="105" eb="107">
      <t>ガメン</t>
    </rPh>
    <rPh sb="109" eb="111">
      <t>トドケデ</t>
    </rPh>
    <phoneticPr fontId="2"/>
  </si>
  <si>
    <t>はい</t>
    <phoneticPr fontId="2"/>
  </si>
  <si>
    <t>はい</t>
    <phoneticPr fontId="2"/>
  </si>
  <si>
    <t>利用者区分が法人の場合、担当者の氏名を記載してください
担当者氏名又は担当者連絡先の変更のみの場合、本変更申請書の提出は不要です
インボイス公表サイトの「アプリケーションID登録情報変更届出仮登録」画面より届出ください</t>
    <rPh sb="0" eb="3">
      <t>リヨウシャ</t>
    </rPh>
    <rPh sb="3" eb="5">
      <t>クブン</t>
    </rPh>
    <rPh sb="6" eb="8">
      <t>ホウジン</t>
    </rPh>
    <rPh sb="9" eb="11">
      <t>バアイ</t>
    </rPh>
    <rPh sb="12" eb="15">
      <t>タントウシャ</t>
    </rPh>
    <rPh sb="16" eb="18">
      <t>シメイ</t>
    </rPh>
    <rPh sb="19" eb="21">
      <t>キサイ</t>
    </rPh>
    <rPh sb="28" eb="31">
      <t>タントウシャ</t>
    </rPh>
    <rPh sb="31" eb="33">
      <t>シメイ</t>
    </rPh>
    <rPh sb="33" eb="34">
      <t>マタ</t>
    </rPh>
    <rPh sb="35" eb="38">
      <t>タントウシャ</t>
    </rPh>
    <rPh sb="38" eb="40">
      <t>レンラク</t>
    </rPh>
    <rPh sb="40" eb="41">
      <t>サキ</t>
    </rPh>
    <phoneticPr fontId="2"/>
  </si>
  <si>
    <t>利用者区分が法人の場合、担当者の連絡先を記載してください
電話番号は「-」（ハイフン）抜きで記載してください
担当者氏名又は担当者連絡先の変更のみの場合、本変更申請書の提出は不要です
インボイス公表サイトの「アプリケーションID登録情報変更届出仮登録」画面より届出ください</t>
    <rPh sb="0" eb="5">
      <t>リヨウシャクブン</t>
    </rPh>
    <rPh sb="6" eb="8">
      <t>ホウジン</t>
    </rPh>
    <rPh sb="9" eb="11">
      <t>バアイ</t>
    </rPh>
    <rPh sb="12" eb="15">
      <t>タントウシャ</t>
    </rPh>
    <rPh sb="16" eb="19">
      <t>レンラクサキ</t>
    </rPh>
    <rPh sb="20" eb="22">
      <t>キサイ</t>
    </rPh>
    <rPh sb="29" eb="33">
      <t>デンワバンゴウ</t>
    </rPh>
    <rPh sb="43" eb="44">
      <t>ヌ</t>
    </rPh>
    <rPh sb="46" eb="48">
      <t>キサイ</t>
    </rPh>
    <phoneticPr fontId="2"/>
  </si>
  <si>
    <t>整理欄B</t>
    <rPh sb="0" eb="3">
      <t>セイリラン</t>
    </rPh>
    <phoneticPr fontId="2"/>
  </si>
  <si>
    <t>2.1.で記載したプログラム・システム等において、取得した公表情報の利用方法を記載してください
（記載例）ソフトのデータベースとして使用し、利用者の取引帳簿と紐づけさせる</t>
    <rPh sb="25" eb="27">
      <t>シュトク</t>
    </rPh>
    <rPh sb="29" eb="31">
      <t>コウヒョウ</t>
    </rPh>
    <rPh sb="31" eb="33">
      <t>ジョウホウ</t>
    </rPh>
    <rPh sb="34" eb="38">
      <t>リヨウホウホウ</t>
    </rPh>
    <rPh sb="39" eb="41">
      <t>キサイ</t>
    </rPh>
    <phoneticPr fontId="2"/>
  </si>
  <si>
    <t>個人事業者の登録番号や氏名などは個人情報に該当します</t>
    <rPh sb="0" eb="5">
      <t>コジンジギョウシャ</t>
    </rPh>
    <rPh sb="6" eb="10">
      <t>トウロクバンゴウ</t>
    </rPh>
    <rPh sb="11" eb="13">
      <t>シメイ</t>
    </rPh>
    <rPh sb="16" eb="20">
      <t>コジンジョウホウ</t>
    </rPh>
    <rPh sb="21" eb="23">
      <t>ガイトウ</t>
    </rPh>
    <phoneticPr fontId="2"/>
  </si>
  <si>
    <t>顧客の場合は、次の2.4.1.1.～2.4.1.3.を選択してください（複数選択可）</t>
    <rPh sb="0" eb="2">
      <t>コキャク</t>
    </rPh>
    <rPh sb="3" eb="5">
      <t>バアイ</t>
    </rPh>
    <rPh sb="7" eb="8">
      <t>ツギ</t>
    </rPh>
    <rPh sb="27" eb="29">
      <t>センタク</t>
    </rPh>
    <rPh sb="36" eb="38">
      <t>フクスウ</t>
    </rPh>
    <rPh sb="38" eb="40">
      <t>センタク</t>
    </rPh>
    <rPh sb="40" eb="41">
      <t>カ</t>
    </rPh>
    <phoneticPr fontId="2"/>
  </si>
  <si>
    <t>税理士法人の場合は2.4.1.3.税理士（税理士法人含む）にチェックをつけてください</t>
    <rPh sb="0" eb="3">
      <t>ゼイリシ</t>
    </rPh>
    <rPh sb="3" eb="5">
      <t>ホウジン</t>
    </rPh>
    <rPh sb="6" eb="8">
      <t>バアイ</t>
    </rPh>
    <rPh sb="17" eb="20">
      <t>ゼイリシ</t>
    </rPh>
    <rPh sb="21" eb="24">
      <t>ゼイリシ</t>
    </rPh>
    <rPh sb="24" eb="26">
      <t>ホウジン</t>
    </rPh>
    <rPh sb="26" eb="27">
      <t>フク</t>
    </rPh>
    <phoneticPr fontId="2"/>
  </si>
  <si>
    <t>税理士の場合は2.4.1.3.税理士（税理士法人含む）にチェックをつけてください</t>
    <rPh sb="0" eb="3">
      <t>ゼイリシ</t>
    </rPh>
    <rPh sb="4" eb="6">
      <t>バアイ</t>
    </rPh>
    <rPh sb="15" eb="18">
      <t>ゼイリシ</t>
    </rPh>
    <phoneticPr fontId="2"/>
  </si>
  <si>
    <t>2.7.1又は2.7.２．のいずれかの資料を添付してください</t>
    <rPh sb="5" eb="6">
      <t>マタ</t>
    </rPh>
    <rPh sb="19" eb="21">
      <t>シリョウ</t>
    </rPh>
    <rPh sb="22" eb="24">
      <t>テンプ</t>
    </rPh>
    <phoneticPr fontId="2"/>
  </si>
  <si>
    <t>PDF形式でメールに添付して送付してください（10MBまで）</t>
    <rPh sb="3" eb="5">
      <t>ケイシキ</t>
    </rPh>
    <rPh sb="10" eb="12">
      <t>テンプ</t>
    </rPh>
    <rPh sb="14" eb="16">
      <t>ソウフ</t>
    </rPh>
    <phoneticPr fontId="2"/>
  </si>
  <si>
    <t>2.6.1.で「はい」と回答した
場合、その方法</t>
    <rPh sb="12" eb="14">
      <t>カイトウ</t>
    </rPh>
    <rPh sb="17" eb="19">
      <t>バアイ</t>
    </rPh>
    <rPh sb="22" eb="24">
      <t>ホウホウ</t>
    </rPh>
    <phoneticPr fontId="2"/>
  </si>
  <si>
    <t>20221226_1-0-1</t>
    <phoneticPr fontId="2"/>
  </si>
  <si>
    <t>「はい」又は「いいえ」を選択してください
原則として、本項番が「いいえ」の場合は、申請書の承認ができません。</t>
    <rPh sb="4" eb="5">
      <t>マタ</t>
    </rPh>
    <rPh sb="12" eb="14">
      <t>センタク</t>
    </rPh>
    <phoneticPr fontId="2"/>
  </si>
  <si>
    <t>利用者の把握方法について、どのような理由により利用者の把握ができるのか、具体的に記載してください
（記載例）
　・ログの解析により、公表情報を取得した利用者が把握できる
　・ログの解析により、公表情報を取得した利用者及び取得した公表情報が把握できる</t>
    <rPh sb="0" eb="3">
      <t>リヨウシャ</t>
    </rPh>
    <rPh sb="4" eb="6">
      <t>ハアク</t>
    </rPh>
    <rPh sb="6" eb="8">
      <t>ホウホウ</t>
    </rPh>
    <rPh sb="40" eb="42">
      <t>キサイ</t>
    </rPh>
    <rPh sb="50" eb="52">
      <t>キサイ</t>
    </rPh>
    <rPh sb="52" eb="53">
      <t>レイ</t>
    </rPh>
    <rPh sb="66" eb="68">
      <t>コウヒョウ</t>
    </rPh>
    <rPh sb="68" eb="70">
      <t>ジョウホウ</t>
    </rPh>
    <rPh sb="71" eb="73">
      <t>シュトク</t>
    </rPh>
    <rPh sb="75" eb="78">
      <t>リヨウシャ</t>
    </rPh>
    <rPh sb="79" eb="81">
      <t>ハアク</t>
    </rPh>
    <rPh sb="108" eb="109">
      <t>オヨ</t>
    </rPh>
    <rPh sb="110" eb="112">
      <t>シュトク</t>
    </rPh>
    <rPh sb="114" eb="116">
      <t>コウヒョウ</t>
    </rPh>
    <rPh sb="116" eb="118">
      <t>ジョウホウ</t>
    </rPh>
    <phoneticPr fontId="2"/>
  </si>
  <si>
    <t>PDF形式でメールに添付して送付してください（10MBまで）
適格請求書発行事業者公表システムWEB-API機能によって、どのように公表情報を取得するのか、取得した情報を本申請書のプログラム・システム等においてどのように使用するのかが分かる資料を添付してください</t>
    <rPh sb="3" eb="5">
      <t>ケイシキ</t>
    </rPh>
    <rPh sb="10" eb="12">
      <t>テンプ</t>
    </rPh>
    <rPh sb="14" eb="16">
      <t>ソウフ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</si>
</sst>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11"/>
      <color theme="1"/>
      <name val="BIZ UDPゴシック"/>
      <family val="3"/>
      <charset val="128"/>
    </font>
    <font>
      <sz val="6"/>
      <name val="ＭＳ Ｐゴシック"/>
      <family val="3"/>
      <charset val="128"/>
      <scheme val="minor"/>
    </font>
    <font>
      <sz val="12"/>
      <color theme="1"/>
      <name val="BIZ UDPゴシック"/>
      <family val="3"/>
      <charset val="128"/>
    </font>
    <font>
      <sz val="14"/>
      <color theme="1"/>
      <name val="BIZ UDPゴシック"/>
      <family val="3"/>
      <charset val="128"/>
    </font>
    <font>
      <u/>
      <sz val="11"/>
      <color theme="10"/>
      <name val="ＭＳ Ｐゴシック"/>
      <family val="2"/>
      <scheme val="minor"/>
    </font>
    <font>
      <u/>
      <sz val="14"/>
      <color theme="10"/>
      <name val="BIZ UDPゴシック"/>
      <family val="3"/>
      <charset val="128"/>
    </font>
    <font>
      <sz val="11"/>
      <name val="BIZ UDPゴシック"/>
      <family val="3"/>
      <charset val="128"/>
    </font>
    <font>
      <sz val="9"/>
      <color indexed="81"/>
      <name val="ＭＳ Ｐゴシック"/>
      <family val="3"/>
      <charset val="128"/>
    </font>
    <font>
      <b/>
      <sz val="9"/>
      <color indexed="81"/>
      <name val="ＭＳ Ｐゴシック"/>
      <family val="3"/>
      <charset val="128"/>
    </font>
    <font>
      <sz val="10"/>
      <name val="BIZ UDPゴシック"/>
      <family val="3"/>
      <charset val="128"/>
    </font>
    <font>
      <sz val="11"/>
      <color theme="0"/>
      <name val="BIZ UDPゴシック"/>
      <family val="3"/>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21">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vertical="center"/>
    </xf>
    <xf numFmtId="0" fontId="3" fillId="0" borderId="0" xfId="0" applyFont="1" applyAlignment="1">
      <alignment vertical="center"/>
    </xf>
    <xf numFmtId="0" fontId="1" fillId="0" borderId="5" xfId="0" applyFont="1" applyBorder="1" applyAlignment="1">
      <alignment vertical="center"/>
    </xf>
    <xf numFmtId="0" fontId="1" fillId="0" borderId="7" xfId="0" applyFont="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quotePrefix="1"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19" xfId="0" applyFont="1" applyBorder="1" applyAlignment="1">
      <alignment vertical="center"/>
    </xf>
    <xf numFmtId="0" fontId="1" fillId="0" borderId="22" xfId="0" quotePrefix="1" applyFont="1" applyBorder="1" applyAlignment="1">
      <alignment vertical="center"/>
    </xf>
    <xf numFmtId="0" fontId="1" fillId="0" borderId="25" xfId="0" applyFont="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0" fontId="1" fillId="0" borderId="29" xfId="0" applyFont="1" applyBorder="1" applyAlignment="1">
      <alignment vertical="center" wrapText="1"/>
    </xf>
    <xf numFmtId="0" fontId="1" fillId="0" borderId="31" xfId="0" applyFont="1" applyBorder="1" applyAlignment="1">
      <alignment vertical="center"/>
    </xf>
    <xf numFmtId="0" fontId="1" fillId="0" borderId="2" xfId="0" quotePrefix="1" applyFont="1" applyBorder="1" applyAlignment="1">
      <alignment vertical="center"/>
    </xf>
    <xf numFmtId="0" fontId="1" fillId="0" borderId="3" xfId="0" applyFont="1" applyBorder="1" applyAlignment="1">
      <alignment vertical="center"/>
    </xf>
    <xf numFmtId="0" fontId="1" fillId="0" borderId="17" xfId="0" applyFont="1" applyBorder="1" applyAlignment="1">
      <alignment horizontal="left" vertical="center" indent="1"/>
    </xf>
    <xf numFmtId="0" fontId="1" fillId="0" borderId="17" xfId="0" applyFont="1" applyBorder="1" applyAlignment="1">
      <alignment horizontal="left" vertical="center" indent="2"/>
    </xf>
    <xf numFmtId="0" fontId="1" fillId="0" borderId="20" xfId="0" applyFont="1" applyBorder="1" applyAlignment="1">
      <alignment horizontal="left" vertical="center" indent="1"/>
    </xf>
    <xf numFmtId="0" fontId="1" fillId="0" borderId="17" xfId="0" applyFont="1" applyBorder="1" applyAlignment="1">
      <alignment horizontal="left" vertical="center" wrapText="1" indent="1"/>
    </xf>
    <xf numFmtId="0" fontId="1" fillId="0" borderId="26" xfId="0" applyFont="1" applyBorder="1" applyAlignment="1">
      <alignment horizontal="left" vertical="center" wrapText="1" indent="1"/>
    </xf>
    <xf numFmtId="0" fontId="1" fillId="0" borderId="1" xfId="0" applyFont="1" applyBorder="1" applyAlignment="1" applyProtection="1">
      <alignment vertical="center"/>
      <protection locked="0"/>
    </xf>
    <xf numFmtId="0" fontId="1" fillId="0" borderId="26"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1" xfId="0" applyFont="1" applyBorder="1" applyAlignment="1" applyProtection="1">
      <alignment horizontal="left" vertical="center" wrapText="1" indent="1"/>
      <protection locked="0"/>
    </xf>
    <xf numFmtId="0" fontId="1" fillId="0" borderId="1" xfId="0" applyFont="1" applyBorder="1" applyAlignment="1" applyProtection="1">
      <alignment horizontal="left" vertical="center" indent="1"/>
      <protection locked="0"/>
    </xf>
    <xf numFmtId="0" fontId="5" fillId="0" borderId="1" xfId="1" applyBorder="1" applyAlignment="1" applyProtection="1">
      <alignment horizontal="left" vertical="center" indent="1"/>
      <protection locked="0"/>
    </xf>
    <xf numFmtId="0" fontId="1" fillId="0" borderId="34" xfId="0" applyFont="1" applyBorder="1" applyAlignment="1">
      <alignment vertical="center"/>
    </xf>
    <xf numFmtId="0" fontId="1" fillId="0" borderId="0" xfId="0" applyFont="1" applyAlignment="1">
      <alignment horizontal="left" vertical="center" indent="1"/>
    </xf>
    <xf numFmtId="0" fontId="1" fillId="0" borderId="35" xfId="0" applyFont="1" applyBorder="1" applyAlignment="1">
      <alignment horizontal="center" vertical="center"/>
    </xf>
    <xf numFmtId="0" fontId="6" fillId="0" borderId="0" xfId="1" applyFont="1" applyAlignment="1">
      <alignment horizontal="center" vertical="center"/>
    </xf>
    <xf numFmtId="0" fontId="1" fillId="0" borderId="23" xfId="0" applyFont="1" applyBorder="1" applyAlignment="1">
      <alignment horizontal="left" vertical="center" indent="1"/>
    </xf>
    <xf numFmtId="0" fontId="1" fillId="0" borderId="36" xfId="0" applyFont="1" applyBorder="1" applyAlignment="1">
      <alignment vertical="center"/>
    </xf>
    <xf numFmtId="0" fontId="7" fillId="0" borderId="37" xfId="1" applyFont="1" applyBorder="1" applyAlignment="1" applyProtection="1">
      <alignment horizontal="left" vertical="center" indent="1"/>
      <protection locked="0"/>
    </xf>
    <xf numFmtId="0" fontId="1" fillId="0" borderId="39" xfId="0" applyFont="1" applyBorder="1" applyAlignment="1">
      <alignment vertical="center"/>
    </xf>
    <xf numFmtId="0" fontId="1" fillId="0" borderId="40" xfId="0" applyFont="1" applyBorder="1" applyAlignment="1">
      <alignment vertical="center"/>
    </xf>
    <xf numFmtId="0" fontId="1" fillId="0" borderId="40" xfId="0" applyFont="1" applyBorder="1" applyAlignment="1">
      <alignment horizontal="left" vertical="center" wrapText="1" indent="1"/>
    </xf>
    <xf numFmtId="0" fontId="1" fillId="0" borderId="20" xfId="0" applyFont="1" applyBorder="1" applyAlignment="1">
      <alignment horizontal="left" vertical="center" indent="2"/>
    </xf>
    <xf numFmtId="0" fontId="1" fillId="0" borderId="32" xfId="0" applyFont="1" applyBorder="1" applyAlignment="1">
      <alignment horizontal="left" vertical="center" indent="2"/>
    </xf>
    <xf numFmtId="49" fontId="7" fillId="0" borderId="37" xfId="1" applyNumberFormat="1" applyFont="1" applyBorder="1" applyAlignment="1" applyProtection="1">
      <alignment horizontal="left" vertical="center" indent="1"/>
      <protection locked="0"/>
    </xf>
    <xf numFmtId="0" fontId="1" fillId="0" borderId="29" xfId="0" applyFont="1" applyBorder="1" applyAlignment="1">
      <alignment horizontal="left" vertical="center" indent="1"/>
    </xf>
    <xf numFmtId="0" fontId="1" fillId="0" borderId="1" xfId="0" applyFont="1" applyBorder="1" applyAlignment="1">
      <alignment horizontal="left" vertical="center" indent="1"/>
    </xf>
    <xf numFmtId="0" fontId="1" fillId="0" borderId="8" xfId="0" applyFont="1" applyBorder="1" applyAlignment="1">
      <alignment horizontal="left" vertical="center" indent="1"/>
    </xf>
    <xf numFmtId="0" fontId="1" fillId="0" borderId="37" xfId="0" applyFont="1" applyBorder="1" applyAlignment="1">
      <alignment horizontal="left" vertical="center" indent="1"/>
    </xf>
    <xf numFmtId="0" fontId="1" fillId="0" borderId="20" xfId="0" applyFont="1" applyBorder="1" applyAlignment="1" applyProtection="1">
      <alignment horizontal="left" vertical="center" wrapText="1" indent="1"/>
      <protection locked="0"/>
    </xf>
    <xf numFmtId="0" fontId="1" fillId="0" borderId="42" xfId="0" applyFont="1" applyBorder="1" applyAlignment="1">
      <alignment vertical="center"/>
    </xf>
    <xf numFmtId="0" fontId="0" fillId="0" borderId="1" xfId="0" applyBorder="1"/>
    <xf numFmtId="0" fontId="1" fillId="0" borderId="23" xfId="0" applyFont="1" applyBorder="1" applyAlignment="1" applyProtection="1">
      <alignment horizontal="left" vertical="center" indent="1"/>
      <protection locked="0"/>
    </xf>
    <xf numFmtId="0" fontId="1" fillId="0" borderId="29" xfId="0" applyFont="1" applyBorder="1" applyAlignment="1" applyProtection="1">
      <alignment horizontal="center" vertical="center"/>
    </xf>
    <xf numFmtId="0" fontId="1" fillId="0" borderId="0" xfId="0" applyFont="1" applyAlignment="1"/>
    <xf numFmtId="0" fontId="7" fillId="0" borderId="37" xfId="0" applyFont="1" applyBorder="1" applyAlignment="1" applyProtection="1">
      <alignment horizontal="left" vertical="center" indent="1"/>
      <protection locked="0"/>
    </xf>
    <xf numFmtId="0" fontId="1" fillId="0" borderId="3" xfId="0" applyFont="1" applyBorder="1" applyAlignment="1">
      <alignment vertical="center" wrapText="1"/>
    </xf>
    <xf numFmtId="0" fontId="7" fillId="0" borderId="36" xfId="0" applyFont="1" applyBorder="1" applyAlignment="1">
      <alignment vertical="center"/>
    </xf>
    <xf numFmtId="0" fontId="7" fillId="0" borderId="37" xfId="0" applyFont="1" applyBorder="1" applyAlignment="1">
      <alignment horizontal="left" vertical="center" indent="1"/>
    </xf>
    <xf numFmtId="0" fontId="7" fillId="0" borderId="7" xfId="0" applyFont="1" applyBorder="1" applyAlignment="1">
      <alignment vertical="center"/>
    </xf>
    <xf numFmtId="0" fontId="10" fillId="0" borderId="8" xfId="0" applyFont="1" applyBorder="1" applyAlignment="1">
      <alignment horizontal="left" vertical="center" indent="1" shrinkToFit="1"/>
    </xf>
    <xf numFmtId="49" fontId="7" fillId="0" borderId="8" xfId="0" applyNumberFormat="1" applyFont="1" applyBorder="1" applyAlignment="1" applyProtection="1">
      <alignment horizontal="left" vertical="center" indent="1"/>
      <protection locked="0"/>
    </xf>
    <xf numFmtId="0" fontId="1" fillId="0" borderId="0" xfId="0" applyFont="1" applyAlignment="1">
      <alignment horizontal="left" vertical="top" wrapText="1" indent="1"/>
    </xf>
    <xf numFmtId="0" fontId="1" fillId="0" borderId="0" xfId="0" applyFont="1" applyAlignment="1">
      <alignment horizontal="left" vertical="center" wrapText="1" indent="1"/>
    </xf>
    <xf numFmtId="0" fontId="1" fillId="0" borderId="0" xfId="0" applyFont="1" applyAlignment="1">
      <alignment horizontal="left" vertical="center" wrapText="1" indent="2"/>
    </xf>
    <xf numFmtId="0" fontId="7" fillId="0" borderId="17" xfId="0" applyFont="1" applyBorder="1" applyAlignment="1">
      <alignment horizontal="left" vertical="center" wrapText="1" indent="1"/>
    </xf>
    <xf numFmtId="0" fontId="1" fillId="0" borderId="8" xfId="0" applyFont="1" applyBorder="1" applyAlignment="1" applyProtection="1">
      <alignment horizontal="left" vertical="center" wrapText="1" indent="1"/>
      <protection locked="0"/>
    </xf>
    <xf numFmtId="0" fontId="1" fillId="0" borderId="0" xfId="0" applyFont="1" applyBorder="1" applyAlignment="1">
      <alignment vertical="center"/>
    </xf>
    <xf numFmtId="0" fontId="1" fillId="0" borderId="0" xfId="0" applyFont="1" applyBorder="1" applyAlignment="1" applyProtection="1">
      <alignment vertical="center"/>
      <protection locked="0"/>
    </xf>
    <xf numFmtId="14" fontId="1" fillId="0" borderId="1" xfId="0" applyNumberFormat="1" applyFont="1" applyBorder="1" applyAlignment="1" applyProtection="1">
      <alignment vertical="center"/>
      <protection locked="0"/>
    </xf>
    <xf numFmtId="0" fontId="1" fillId="0" borderId="11" xfId="0" applyFont="1" applyBorder="1" applyAlignment="1">
      <alignment horizontal="center" vertical="center" wrapText="1"/>
    </xf>
    <xf numFmtId="0" fontId="1" fillId="0" borderId="14" xfId="0" applyFont="1" applyBorder="1" applyAlignment="1">
      <alignment horizontal="center" vertical="center"/>
    </xf>
    <xf numFmtId="0" fontId="1" fillId="0" borderId="3" xfId="0" applyFont="1" applyBorder="1" applyAlignment="1">
      <alignment horizontal="center" vertical="center" wrapText="1"/>
    </xf>
    <xf numFmtId="0" fontId="1" fillId="0" borderId="17" xfId="0" applyFont="1" applyBorder="1" applyAlignment="1">
      <alignment horizontal="center" vertical="center"/>
    </xf>
    <xf numFmtId="0" fontId="1" fillId="0" borderId="20" xfId="0" applyFont="1" applyBorder="1" applyAlignment="1">
      <alignment horizontal="center" vertical="center"/>
    </xf>
    <xf numFmtId="0" fontId="1" fillId="0" borderId="29" xfId="0" applyFont="1" applyBorder="1" applyAlignment="1">
      <alignment horizontal="center" vertical="center" wrapText="1"/>
    </xf>
    <xf numFmtId="0" fontId="1" fillId="0" borderId="32" xfId="0" applyFont="1" applyBorder="1" applyAlignment="1">
      <alignment horizontal="center" vertical="center"/>
    </xf>
    <xf numFmtId="0" fontId="1" fillId="0" borderId="29" xfId="0" applyFont="1" applyBorder="1" applyAlignment="1">
      <alignment horizontal="center" vertical="center"/>
    </xf>
    <xf numFmtId="0" fontId="7" fillId="0" borderId="17" xfId="0" applyFont="1" applyBorder="1" applyAlignment="1">
      <alignment horizontal="center" vertical="center" wrapText="1"/>
    </xf>
    <xf numFmtId="0" fontId="1" fillId="0" borderId="0" xfId="0" applyFont="1" applyBorder="1" applyAlignment="1">
      <alignment horizontal="center" vertical="center"/>
    </xf>
    <xf numFmtId="0" fontId="1" fillId="0" borderId="0" xfId="0" applyFont="1" applyAlignment="1">
      <alignment horizontal="center"/>
    </xf>
    <xf numFmtId="0" fontId="1" fillId="0" borderId="0" xfId="0" applyFont="1" applyAlignment="1">
      <alignment horizontal="center" vertical="top" wrapText="1"/>
    </xf>
    <xf numFmtId="0" fontId="1" fillId="0" borderId="23" xfId="0" applyFont="1" applyBorder="1" applyAlignment="1" applyProtection="1">
      <alignment horizontal="center" vertical="center"/>
    </xf>
    <xf numFmtId="0" fontId="1" fillId="0" borderId="40" xfId="0" applyFont="1" applyBorder="1" applyAlignment="1" applyProtection="1">
      <alignment horizontal="center" vertical="center"/>
      <protection locked="0"/>
    </xf>
    <xf numFmtId="0" fontId="1" fillId="0" borderId="40"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xf>
    <xf numFmtId="0" fontId="1" fillId="0" borderId="20" xfId="0" applyFont="1" applyBorder="1" applyAlignment="1" applyProtection="1">
      <alignment horizontal="center" vertical="center" wrapText="1"/>
      <protection locked="0"/>
    </xf>
    <xf numFmtId="0" fontId="1" fillId="0" borderId="32" xfId="0" applyFont="1" applyBorder="1" applyAlignment="1" applyProtection="1">
      <alignment horizontal="left" vertical="center" indent="1"/>
      <protection locked="0"/>
    </xf>
    <xf numFmtId="0" fontId="1" fillId="0" borderId="1"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10" fillId="0" borderId="8" xfId="0" applyFont="1" applyBorder="1" applyAlignment="1" applyProtection="1">
      <alignment horizontal="center" vertical="center" shrinkToFit="1"/>
      <protection locked="0"/>
    </xf>
    <xf numFmtId="0" fontId="1" fillId="0" borderId="8" xfId="0" applyFont="1" applyBorder="1" applyAlignment="1" applyProtection="1">
      <alignment horizontal="center" vertical="center"/>
      <protection locked="0"/>
    </xf>
    <xf numFmtId="0" fontId="11" fillId="0" borderId="43" xfId="0" applyFont="1" applyBorder="1" applyAlignment="1">
      <alignment horizontal="center" vertical="center"/>
    </xf>
    <xf numFmtId="0" fontId="1" fillId="0" borderId="17" xfId="0" applyFont="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locked="0"/>
    </xf>
    <xf numFmtId="0" fontId="1" fillId="0" borderId="44" xfId="0" applyFont="1" applyBorder="1" applyAlignment="1">
      <alignment vertical="center"/>
    </xf>
    <xf numFmtId="0" fontId="1" fillId="0" borderId="45" xfId="0" applyFont="1" applyBorder="1" applyAlignment="1">
      <alignment horizontal="center" vertical="center"/>
    </xf>
    <xf numFmtId="0" fontId="7" fillId="0" borderId="20" xfId="0" applyFont="1" applyBorder="1" applyAlignment="1">
      <alignment horizontal="left" vertical="center" wrapText="1" indent="1"/>
    </xf>
    <xf numFmtId="0" fontId="7" fillId="0" borderId="1" xfId="0" applyFont="1" applyBorder="1" applyAlignment="1">
      <alignment vertical="center"/>
    </xf>
    <xf numFmtId="0" fontId="4" fillId="0" borderId="0" xfId="0" applyFont="1" applyAlignment="1">
      <alignment horizontal="center" vertical="center"/>
    </xf>
    <xf numFmtId="0" fontId="1" fillId="0" borderId="24" xfId="0" applyFont="1" applyBorder="1" applyAlignment="1">
      <alignment horizontal="left" vertical="center" wrapText="1" indent="1"/>
    </xf>
    <xf numFmtId="0" fontId="1" fillId="0" borderId="6" xfId="0" applyFont="1" applyBorder="1" applyAlignment="1">
      <alignment horizontal="left" vertical="center" indent="1"/>
    </xf>
    <xf numFmtId="0" fontId="1" fillId="0" borderId="6" xfId="0" applyFont="1" applyBorder="1" applyAlignment="1">
      <alignment horizontal="left" vertical="center" wrapText="1" indent="1"/>
    </xf>
    <xf numFmtId="0" fontId="1" fillId="0" borderId="38" xfId="0" applyFont="1" applyBorder="1" applyAlignment="1">
      <alignment horizontal="left" vertical="center" indent="1"/>
    </xf>
    <xf numFmtId="0" fontId="1" fillId="0" borderId="38" xfId="0" applyFont="1" applyBorder="1" applyAlignment="1">
      <alignment horizontal="left" vertical="center" wrapText="1" indent="1"/>
    </xf>
    <xf numFmtId="0" fontId="1" fillId="0" borderId="9" xfId="0" applyFont="1" applyBorder="1" applyAlignment="1">
      <alignment horizontal="left" vertical="center" wrapText="1" indent="1"/>
    </xf>
    <xf numFmtId="0" fontId="1" fillId="0" borderId="4" xfId="0" applyFont="1" applyBorder="1" applyAlignment="1">
      <alignment vertical="center"/>
    </xf>
    <xf numFmtId="0" fontId="1" fillId="0" borderId="41" xfId="0" applyFont="1" applyBorder="1" applyAlignment="1">
      <alignment horizontal="left" vertical="center" indent="1"/>
    </xf>
    <xf numFmtId="0" fontId="1" fillId="0" borderId="18" xfId="0" applyFont="1" applyBorder="1" applyAlignment="1">
      <alignment horizontal="left" vertical="center" indent="1"/>
    </xf>
    <xf numFmtId="0" fontId="1" fillId="0" borderId="21" xfId="0" applyFont="1" applyBorder="1" applyAlignment="1">
      <alignment horizontal="left" vertical="center" indent="1"/>
    </xf>
    <xf numFmtId="0" fontId="1" fillId="0" borderId="30" xfId="0" applyFont="1" applyBorder="1" applyAlignment="1">
      <alignment vertical="center"/>
    </xf>
    <xf numFmtId="0" fontId="1" fillId="0" borderId="33" xfId="0" applyFont="1" applyBorder="1" applyAlignment="1">
      <alignment horizontal="left" vertical="center" indent="1"/>
    </xf>
    <xf numFmtId="0" fontId="1" fillId="0" borderId="30" xfId="0" applyFont="1" applyBorder="1" applyAlignment="1">
      <alignment horizontal="left" vertical="center" indent="1"/>
    </xf>
    <xf numFmtId="0" fontId="1" fillId="0" borderId="21" xfId="0" applyFont="1" applyBorder="1" applyAlignment="1">
      <alignment horizontal="left" vertical="center" wrapText="1" indent="1"/>
    </xf>
    <xf numFmtId="0" fontId="1" fillId="0" borderId="18" xfId="0" applyFont="1" applyBorder="1" applyAlignment="1">
      <alignment horizontal="left" vertical="center" wrapText="1" indent="1"/>
    </xf>
    <xf numFmtId="0" fontId="1" fillId="0" borderId="27" xfId="0" applyFont="1" applyBorder="1" applyAlignment="1">
      <alignment horizontal="left" vertical="center" indent="1"/>
    </xf>
  </cellXfs>
  <cellStyles count="2">
    <cellStyle name="ハイパーリンク" xfId="1" builtinId="8"/>
    <cellStyle name="標準" xfId="0" builtinId="0"/>
  </cellStyles>
  <dxfs count="23">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font>
      <fill>
        <patternFill>
          <bgColor rgb="FF00B050"/>
        </patternFill>
      </fill>
    </dxf>
    <dxf>
      <fill>
        <patternFill>
          <bgColor rgb="FFFFFF00"/>
        </patternFill>
      </fill>
    </dxf>
    <dxf>
      <font>
        <b/>
        <i val="0"/>
        <strike val="0"/>
        <color theme="0"/>
      </font>
      <fill>
        <patternFill>
          <bgColor rgb="FF00B05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invoice-web-api@nta.go.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J64"/>
  <sheetViews>
    <sheetView tabSelected="1" zoomScaleNormal="100" zoomScaleSheetLayoutView="80" workbookViewId="0">
      <selection activeCell="D9" sqref="D9"/>
    </sheetView>
  </sheetViews>
  <sheetFormatPr defaultColWidth="8.875" defaultRowHeight="19.899999999999999" customHeight="1" x14ac:dyDescent="0.15"/>
  <cols>
    <col min="1" max="1" width="10" style="2" bestFit="1" customWidth="1"/>
    <col min="2" max="2" width="32.75" style="2" customWidth="1"/>
    <col min="3" max="3" width="5.5" style="3" bestFit="1" customWidth="1"/>
    <col min="4" max="4" width="50.75" style="2" customWidth="1"/>
    <col min="5" max="5" width="87" style="2" bestFit="1" customWidth="1"/>
    <col min="6" max="6" width="8.875" style="1"/>
    <col min="7" max="7" width="10" style="1" hidden="1" customWidth="1"/>
    <col min="8" max="8" width="5.875" style="1" hidden="1" customWidth="1"/>
    <col min="9" max="9" width="6.375" style="1" hidden="1" customWidth="1"/>
    <col min="10" max="10" width="10" style="1" hidden="1" customWidth="1"/>
    <col min="11" max="16384" width="8.875" style="1"/>
  </cols>
  <sheetData>
    <row r="2" spans="1:10" ht="19.899999999999999" customHeight="1" x14ac:dyDescent="0.15">
      <c r="A2" s="104" t="s">
        <v>166</v>
      </c>
      <c r="B2" s="104"/>
      <c r="C2" s="104"/>
      <c r="D2" s="104"/>
      <c r="E2" s="104"/>
    </row>
    <row r="5" spans="1:10" ht="19.899999999999999" customHeight="1" x14ac:dyDescent="0.15">
      <c r="A5" s="5" t="s">
        <v>0</v>
      </c>
    </row>
    <row r="6" spans="1:10" ht="19.899999999999999" customHeight="1" thickBot="1" x14ac:dyDescent="0.2"/>
    <row r="7" spans="1:10" ht="39.950000000000003" customHeight="1" thickBot="1" x14ac:dyDescent="0.2">
      <c r="A7" s="8" t="s">
        <v>5</v>
      </c>
      <c r="B7" s="9" t="s">
        <v>6</v>
      </c>
      <c r="C7" s="74" t="s">
        <v>167</v>
      </c>
      <c r="D7" s="9" t="s">
        <v>14</v>
      </c>
      <c r="E7" s="10" t="s">
        <v>60</v>
      </c>
      <c r="G7" s="1" t="s">
        <v>62</v>
      </c>
      <c r="H7" s="1" t="s">
        <v>63</v>
      </c>
      <c r="I7" s="1" t="s">
        <v>102</v>
      </c>
      <c r="J7" s="1" t="s">
        <v>172</v>
      </c>
    </row>
    <row r="8" spans="1:10" ht="19.899999999999999" customHeight="1" thickTop="1" x14ac:dyDescent="0.15">
      <c r="A8" s="11" t="s">
        <v>18</v>
      </c>
      <c r="B8" s="12" t="s">
        <v>9</v>
      </c>
      <c r="C8" s="75"/>
      <c r="D8" s="12"/>
      <c r="E8" s="13"/>
    </row>
    <row r="9" spans="1:10" ht="30" customHeight="1" x14ac:dyDescent="0.15">
      <c r="A9" s="16" t="s">
        <v>8</v>
      </c>
      <c r="B9" s="40" t="s">
        <v>80</v>
      </c>
      <c r="C9" s="86"/>
      <c r="D9" s="56"/>
      <c r="E9" s="105" t="s">
        <v>171</v>
      </c>
      <c r="G9" s="1">
        <v>1</v>
      </c>
      <c r="H9" s="1">
        <f>IF(D9="",G9,0)</f>
        <v>1</v>
      </c>
      <c r="I9" s="1">
        <f>IF(H9=0,99,H9)</f>
        <v>1</v>
      </c>
    </row>
    <row r="10" spans="1:10" ht="19.899999999999999" customHeight="1" x14ac:dyDescent="0.15">
      <c r="A10" s="6" t="s">
        <v>10</v>
      </c>
      <c r="B10" s="50" t="s">
        <v>1</v>
      </c>
      <c r="C10" s="92" t="s">
        <v>64</v>
      </c>
      <c r="D10" s="34"/>
      <c r="E10" s="106" t="s">
        <v>15</v>
      </c>
      <c r="G10" s="1">
        <f>G9+1</f>
        <v>2</v>
      </c>
      <c r="H10" s="1">
        <f>IF(J10=0,0,IF(D10="",G10,0))</f>
        <v>0</v>
      </c>
      <c r="I10" s="1">
        <f t="shared" ref="I10:I44" si="0">IF(H10=0,99,H10)</f>
        <v>99</v>
      </c>
      <c r="J10" s="1">
        <f>IF(C10="■",1,0)</f>
        <v>0</v>
      </c>
    </row>
    <row r="11" spans="1:10" ht="19.899999999999999" customHeight="1" x14ac:dyDescent="0.15">
      <c r="A11" s="6" t="s">
        <v>11</v>
      </c>
      <c r="B11" s="50" t="s">
        <v>2</v>
      </c>
      <c r="C11" s="92" t="s">
        <v>64</v>
      </c>
      <c r="D11" s="34"/>
      <c r="E11" s="106" t="s">
        <v>149</v>
      </c>
      <c r="G11" s="1">
        <f>G10+1</f>
        <v>3</v>
      </c>
      <c r="H11" s="1">
        <f>IF(J11=0,0,IF(D11="",G11,0))</f>
        <v>0</v>
      </c>
      <c r="I11" s="1">
        <f t="shared" si="0"/>
        <v>99</v>
      </c>
      <c r="J11" s="1">
        <f t="shared" ref="J11:J23" si="1">IF(C11="■",1,0)</f>
        <v>0</v>
      </c>
    </row>
    <row r="12" spans="1:10" ht="19.899999999999999" customHeight="1" x14ac:dyDescent="0.15">
      <c r="A12" s="6" t="s">
        <v>13</v>
      </c>
      <c r="B12" s="50" t="s">
        <v>12</v>
      </c>
      <c r="C12" s="92" t="s">
        <v>64</v>
      </c>
      <c r="D12" s="33"/>
      <c r="E12" s="106"/>
      <c r="G12" s="1">
        <f t="shared" ref="G12:G18" si="2">G11+1</f>
        <v>4</v>
      </c>
      <c r="H12" s="1">
        <f>IF(J12=0,0,IF(D12="",G12,0))</f>
        <v>0</v>
      </c>
      <c r="I12" s="1">
        <f t="shared" si="0"/>
        <v>99</v>
      </c>
      <c r="J12" s="1">
        <f t="shared" si="1"/>
        <v>0</v>
      </c>
    </row>
    <row r="13" spans="1:10" ht="45" customHeight="1" x14ac:dyDescent="0.15">
      <c r="A13" s="6" t="s">
        <v>16</v>
      </c>
      <c r="B13" s="50" t="s">
        <v>4</v>
      </c>
      <c r="C13" s="92" t="s">
        <v>64</v>
      </c>
      <c r="D13" s="35"/>
      <c r="E13" s="107" t="s">
        <v>173</v>
      </c>
      <c r="G13" s="1">
        <f t="shared" si="2"/>
        <v>5</v>
      </c>
      <c r="H13" s="1">
        <f>IF(J13=0,0,IF(D13="",G13,0))</f>
        <v>0</v>
      </c>
      <c r="I13" s="1">
        <f t="shared" si="0"/>
        <v>99</v>
      </c>
      <c r="J13" s="1">
        <f t="shared" si="1"/>
        <v>0</v>
      </c>
    </row>
    <row r="14" spans="1:10" ht="19.899999999999999" customHeight="1" x14ac:dyDescent="0.15">
      <c r="A14" s="41" t="s">
        <v>123</v>
      </c>
      <c r="B14" s="52" t="s">
        <v>17</v>
      </c>
      <c r="C14" s="93"/>
      <c r="D14" s="42"/>
      <c r="E14" s="108" t="s">
        <v>170</v>
      </c>
      <c r="G14" s="1">
        <f t="shared" si="2"/>
        <v>6</v>
      </c>
      <c r="H14" s="1">
        <f t="shared" ref="H14" si="3">IF(D14="",G14,0)</f>
        <v>6</v>
      </c>
      <c r="I14" s="1">
        <f t="shared" si="0"/>
        <v>6</v>
      </c>
    </row>
    <row r="15" spans="1:10" ht="45" customHeight="1" x14ac:dyDescent="0.15">
      <c r="A15" s="61" t="s">
        <v>83</v>
      </c>
      <c r="B15" s="62" t="s">
        <v>85</v>
      </c>
      <c r="C15" s="94" t="s">
        <v>64</v>
      </c>
      <c r="D15" s="42"/>
      <c r="E15" s="109" t="s">
        <v>176</v>
      </c>
      <c r="G15" s="1">
        <f t="shared" si="2"/>
        <v>7</v>
      </c>
      <c r="H15" s="1">
        <f t="shared" ref="H15:H22" si="4">IF(J15=0,0,IF(D15="",G15,0))</f>
        <v>0</v>
      </c>
      <c r="I15" s="1">
        <f t="shared" si="0"/>
        <v>99</v>
      </c>
      <c r="J15" s="1">
        <f t="shared" si="1"/>
        <v>0</v>
      </c>
    </row>
    <row r="16" spans="1:10" ht="60" customHeight="1" x14ac:dyDescent="0.15">
      <c r="A16" s="61" t="s">
        <v>84</v>
      </c>
      <c r="B16" s="62" t="s">
        <v>86</v>
      </c>
      <c r="C16" s="94" t="s">
        <v>64</v>
      </c>
      <c r="D16" s="48"/>
      <c r="E16" s="109" t="s">
        <v>177</v>
      </c>
      <c r="G16" s="1">
        <f t="shared" si="2"/>
        <v>8</v>
      </c>
      <c r="H16" s="1">
        <f t="shared" si="4"/>
        <v>0</v>
      </c>
      <c r="I16" s="1">
        <f t="shared" si="0"/>
        <v>99</v>
      </c>
      <c r="J16" s="1">
        <f t="shared" si="1"/>
        <v>0</v>
      </c>
    </row>
    <row r="17" spans="1:10" ht="19.899999999999999" customHeight="1" x14ac:dyDescent="0.15">
      <c r="A17" s="61" t="s">
        <v>122</v>
      </c>
      <c r="B17" s="62" t="s">
        <v>156</v>
      </c>
      <c r="C17" s="94" t="s">
        <v>64</v>
      </c>
      <c r="D17" s="59"/>
      <c r="E17" s="108" t="s">
        <v>159</v>
      </c>
      <c r="G17" s="1">
        <f t="shared" si="2"/>
        <v>9</v>
      </c>
      <c r="H17" s="1">
        <f t="shared" si="4"/>
        <v>0</v>
      </c>
      <c r="I17" s="1">
        <f t="shared" si="0"/>
        <v>99</v>
      </c>
      <c r="J17" s="1">
        <f t="shared" si="1"/>
        <v>0</v>
      </c>
    </row>
    <row r="18" spans="1:10" ht="39.950000000000003" customHeight="1" thickBot="1" x14ac:dyDescent="0.2">
      <c r="A18" s="63" t="s">
        <v>150</v>
      </c>
      <c r="B18" s="64" t="s">
        <v>151</v>
      </c>
      <c r="C18" s="95" t="s">
        <v>64</v>
      </c>
      <c r="D18" s="65"/>
      <c r="E18" s="110" t="s">
        <v>152</v>
      </c>
      <c r="G18" s="1">
        <f t="shared" si="2"/>
        <v>10</v>
      </c>
      <c r="H18" s="1">
        <f t="shared" si="4"/>
        <v>0</v>
      </c>
      <c r="I18" s="1">
        <f t="shared" ref="I18" si="5">IF(H18=0,99,H18)</f>
        <v>99</v>
      </c>
      <c r="J18" s="1">
        <f t="shared" si="1"/>
        <v>0</v>
      </c>
    </row>
    <row r="19" spans="1:10" ht="40.15" customHeight="1" x14ac:dyDescent="0.15">
      <c r="A19" s="22" t="s">
        <v>19</v>
      </c>
      <c r="B19" s="60" t="s">
        <v>35</v>
      </c>
      <c r="C19" s="76"/>
      <c r="D19" s="23"/>
      <c r="E19" s="111"/>
    </row>
    <row r="20" spans="1:10" ht="45" customHeight="1" x14ac:dyDescent="0.15">
      <c r="A20" s="6" t="s">
        <v>21</v>
      </c>
      <c r="B20" s="50" t="s">
        <v>22</v>
      </c>
      <c r="C20" s="92" t="s">
        <v>64</v>
      </c>
      <c r="D20" s="33"/>
      <c r="E20" s="107" t="s">
        <v>72</v>
      </c>
      <c r="G20" s="1">
        <f>G18+1</f>
        <v>11</v>
      </c>
      <c r="H20" s="1">
        <f t="shared" si="4"/>
        <v>0</v>
      </c>
      <c r="I20" s="1">
        <f t="shared" si="0"/>
        <v>99</v>
      </c>
      <c r="J20" s="1">
        <f t="shared" si="1"/>
        <v>0</v>
      </c>
    </row>
    <row r="21" spans="1:10" ht="45" customHeight="1" x14ac:dyDescent="0.15">
      <c r="A21" s="6" t="s">
        <v>24</v>
      </c>
      <c r="B21" s="50" t="s">
        <v>25</v>
      </c>
      <c r="C21" s="92" t="s">
        <v>64</v>
      </c>
      <c r="D21" s="33"/>
      <c r="E21" s="107" t="s">
        <v>179</v>
      </c>
      <c r="G21" s="1">
        <f>G20+1</f>
        <v>12</v>
      </c>
      <c r="H21" s="1">
        <f t="shared" si="4"/>
        <v>0</v>
      </c>
      <c r="I21" s="1">
        <f t="shared" si="0"/>
        <v>99</v>
      </c>
      <c r="J21" s="1">
        <f t="shared" si="1"/>
        <v>0</v>
      </c>
    </row>
    <row r="22" spans="1:10" ht="45" customHeight="1" thickBot="1" x14ac:dyDescent="0.2">
      <c r="A22" s="7" t="s">
        <v>26</v>
      </c>
      <c r="B22" s="51" t="s">
        <v>88</v>
      </c>
      <c r="C22" s="96" t="s">
        <v>64</v>
      </c>
      <c r="D22" s="70"/>
      <c r="E22" s="110" t="s">
        <v>89</v>
      </c>
      <c r="G22" s="1">
        <f>G21+1</f>
        <v>13</v>
      </c>
      <c r="H22" s="1">
        <f t="shared" si="4"/>
        <v>0</v>
      </c>
      <c r="I22" s="1">
        <f t="shared" si="0"/>
        <v>99</v>
      </c>
      <c r="J22" s="1">
        <f t="shared" si="1"/>
        <v>0</v>
      </c>
    </row>
    <row r="23" spans="1:10" ht="19.899999999999999" customHeight="1" x14ac:dyDescent="0.15">
      <c r="A23" s="43" t="s">
        <v>124</v>
      </c>
      <c r="B23" s="44" t="s">
        <v>27</v>
      </c>
      <c r="C23" s="87" t="s">
        <v>64</v>
      </c>
      <c r="D23" s="44"/>
      <c r="E23" s="112" t="s">
        <v>160</v>
      </c>
      <c r="J23" s="1">
        <f t="shared" si="1"/>
        <v>0</v>
      </c>
    </row>
    <row r="24" spans="1:10" ht="19.899999999999999" customHeight="1" x14ac:dyDescent="0.15">
      <c r="A24" s="14" t="s">
        <v>94</v>
      </c>
      <c r="B24" s="24" t="s">
        <v>28</v>
      </c>
      <c r="C24" s="77"/>
      <c r="D24" s="31" t="s">
        <v>64</v>
      </c>
      <c r="E24" s="113" t="s">
        <v>181</v>
      </c>
      <c r="G24" s="1">
        <f>G22+1</f>
        <v>14</v>
      </c>
      <c r="H24" s="1">
        <f>IF($J$23=0,0,IF($D$24="■",0,IF($D$28="■",0,IF($D$29&lt;&gt;"",0,$G24))))</f>
        <v>0</v>
      </c>
      <c r="I24" s="1">
        <f t="shared" si="0"/>
        <v>99</v>
      </c>
    </row>
    <row r="25" spans="1:10" ht="19.899999999999999" customHeight="1" x14ac:dyDescent="0.15">
      <c r="A25" s="14" t="s">
        <v>107</v>
      </c>
      <c r="B25" s="25" t="s">
        <v>29</v>
      </c>
      <c r="C25" s="77"/>
      <c r="D25" s="31" t="s">
        <v>64</v>
      </c>
      <c r="E25" s="113" t="s">
        <v>182</v>
      </c>
      <c r="G25" s="1">
        <f>G24+1</f>
        <v>15</v>
      </c>
      <c r="H25" s="1">
        <f>IF($J$23=1,IF($D$24="■",IF($D$25="■",0,IF($D$26="■",0,IF($D$27="■",0,$G25))),0),0)</f>
        <v>0</v>
      </c>
      <c r="I25" s="1">
        <f t="shared" si="0"/>
        <v>99</v>
      </c>
    </row>
    <row r="26" spans="1:10" ht="19.899999999999999" customHeight="1" x14ac:dyDescent="0.15">
      <c r="A26" s="14" t="s">
        <v>108</v>
      </c>
      <c r="B26" s="25" t="s">
        <v>30</v>
      </c>
      <c r="C26" s="77"/>
      <c r="D26" s="31" t="s">
        <v>64</v>
      </c>
      <c r="E26" s="113" t="s">
        <v>183</v>
      </c>
      <c r="G26" s="1">
        <f t="shared" ref="G26:G29" si="6">G25+1</f>
        <v>16</v>
      </c>
      <c r="H26" s="1">
        <f t="shared" ref="H26:H27" si="7">IF($J$23=1,IF($D$24="■",IF($D$25="■",0,IF($D$26="■",0,IF($D$27="■",0,$G26))),0),0)</f>
        <v>0</v>
      </c>
      <c r="I26" s="1">
        <f t="shared" si="0"/>
        <v>99</v>
      </c>
    </row>
    <row r="27" spans="1:10" ht="19.899999999999999" customHeight="1" x14ac:dyDescent="0.15">
      <c r="A27" s="14" t="s">
        <v>109</v>
      </c>
      <c r="B27" s="25" t="s">
        <v>73</v>
      </c>
      <c r="C27" s="77"/>
      <c r="D27" s="31" t="s">
        <v>64</v>
      </c>
      <c r="E27" s="113"/>
      <c r="G27" s="1">
        <f t="shared" si="6"/>
        <v>17</v>
      </c>
      <c r="H27" s="1">
        <f t="shared" si="7"/>
        <v>0</v>
      </c>
      <c r="I27" s="1">
        <f t="shared" si="0"/>
        <v>99</v>
      </c>
    </row>
    <row r="28" spans="1:10" ht="19.899999999999999" customHeight="1" x14ac:dyDescent="0.15">
      <c r="A28" s="14" t="s">
        <v>40</v>
      </c>
      <c r="B28" s="24" t="s">
        <v>31</v>
      </c>
      <c r="C28" s="77"/>
      <c r="D28" s="31" t="s">
        <v>64</v>
      </c>
      <c r="E28" s="113"/>
      <c r="G28" s="1">
        <f t="shared" si="6"/>
        <v>18</v>
      </c>
      <c r="H28" s="1">
        <f t="shared" ref="H28:H29" si="8">IF($J$23=0,0,IF($D$24="■",0,IF($D$28="■",0,IF($D$29&lt;&gt;"",0,$G28))))</f>
        <v>0</v>
      </c>
      <c r="I28" s="1">
        <f t="shared" si="0"/>
        <v>99</v>
      </c>
    </row>
    <row r="29" spans="1:10" ht="45" customHeight="1" x14ac:dyDescent="0.15">
      <c r="A29" s="15" t="s">
        <v>41</v>
      </c>
      <c r="B29" s="26" t="s">
        <v>32</v>
      </c>
      <c r="C29" s="78"/>
      <c r="D29" s="53"/>
      <c r="E29" s="114" t="s">
        <v>33</v>
      </c>
      <c r="G29" s="1">
        <f t="shared" si="6"/>
        <v>19</v>
      </c>
      <c r="H29" s="1">
        <f t="shared" si="8"/>
        <v>0</v>
      </c>
      <c r="I29" s="1">
        <f t="shared" si="0"/>
        <v>99</v>
      </c>
    </row>
    <row r="30" spans="1:10" ht="30" customHeight="1" x14ac:dyDescent="0.15">
      <c r="A30" s="18" t="s">
        <v>42</v>
      </c>
      <c r="B30" s="20" t="s">
        <v>93</v>
      </c>
      <c r="C30" s="79"/>
      <c r="D30" s="19"/>
      <c r="E30" s="115"/>
    </row>
    <row r="31" spans="1:10" ht="30" customHeight="1" x14ac:dyDescent="0.15">
      <c r="A31" s="43" t="s">
        <v>44</v>
      </c>
      <c r="B31" s="45" t="s">
        <v>95</v>
      </c>
      <c r="C31" s="88" t="s">
        <v>64</v>
      </c>
      <c r="D31" s="44"/>
      <c r="E31" s="112" t="s">
        <v>36</v>
      </c>
      <c r="J31" s="1">
        <f t="shared" ref="J31" si="9">IF(C31="■",1,0)</f>
        <v>0</v>
      </c>
    </row>
    <row r="32" spans="1:10" ht="19.899999999999999" customHeight="1" x14ac:dyDescent="0.15">
      <c r="A32" s="14" t="s">
        <v>125</v>
      </c>
      <c r="B32" s="25" t="s">
        <v>38</v>
      </c>
      <c r="C32" s="77"/>
      <c r="D32" s="31" t="s">
        <v>64</v>
      </c>
      <c r="E32" s="113"/>
      <c r="G32" s="1">
        <f>G29+1</f>
        <v>20</v>
      </c>
      <c r="H32" s="1">
        <f>IF($J$31=0,0,IF($D$32="■",0,IF($D$33="■",0,IF($D$34&lt;&gt;"",0,IF($D$35="■",0,$G32)))))</f>
        <v>0</v>
      </c>
      <c r="I32" s="1">
        <f t="shared" si="0"/>
        <v>99</v>
      </c>
    </row>
    <row r="33" spans="1:10" ht="19.899999999999999" customHeight="1" x14ac:dyDescent="0.15">
      <c r="A33" s="14" t="s">
        <v>126</v>
      </c>
      <c r="B33" s="25" t="s">
        <v>39</v>
      </c>
      <c r="C33" s="77"/>
      <c r="D33" s="31" t="s">
        <v>64</v>
      </c>
      <c r="E33" s="113"/>
      <c r="G33" s="1">
        <f>G32+1</f>
        <v>21</v>
      </c>
      <c r="H33" s="1">
        <f t="shared" ref="H33:H35" si="10">IF($J$31=0,0,IF($D$32="■",0,IF($D$33="■",0,IF($D$34&lt;&gt;"",0,IF($D$35="■",0,$G33)))))</f>
        <v>0</v>
      </c>
      <c r="I33" s="1">
        <f t="shared" si="0"/>
        <v>99</v>
      </c>
    </row>
    <row r="34" spans="1:10" ht="30" customHeight="1" x14ac:dyDescent="0.15">
      <c r="A34" s="21" t="s">
        <v>127</v>
      </c>
      <c r="B34" s="47" t="s">
        <v>96</v>
      </c>
      <c r="C34" s="80"/>
      <c r="D34" s="91"/>
      <c r="E34" s="116" t="s">
        <v>33</v>
      </c>
      <c r="G34" s="1">
        <f>G33+1</f>
        <v>22</v>
      </c>
      <c r="H34" s="1">
        <f t="shared" si="10"/>
        <v>0</v>
      </c>
      <c r="I34" s="1">
        <f t="shared" si="0"/>
        <v>99</v>
      </c>
    </row>
    <row r="35" spans="1:10" ht="19.899999999999999" customHeight="1" x14ac:dyDescent="0.15">
      <c r="A35" s="15" t="s">
        <v>128</v>
      </c>
      <c r="B35" s="46" t="s">
        <v>97</v>
      </c>
      <c r="C35" s="78"/>
      <c r="D35" s="32" t="s">
        <v>64</v>
      </c>
      <c r="E35" s="114" t="s">
        <v>180</v>
      </c>
      <c r="G35" s="1">
        <f>G34+1</f>
        <v>23</v>
      </c>
      <c r="H35" s="1">
        <f t="shared" si="10"/>
        <v>0</v>
      </c>
      <c r="I35" s="1">
        <f t="shared" si="0"/>
        <v>99</v>
      </c>
    </row>
    <row r="36" spans="1:10" ht="19.899999999999999" customHeight="1" x14ac:dyDescent="0.15">
      <c r="A36" s="18" t="s">
        <v>46</v>
      </c>
      <c r="B36" s="49" t="s">
        <v>98</v>
      </c>
      <c r="C36" s="81"/>
      <c r="D36" s="57"/>
      <c r="E36" s="117" t="s">
        <v>100</v>
      </c>
    </row>
    <row r="37" spans="1:10" ht="19.899999999999999" customHeight="1" x14ac:dyDescent="0.15">
      <c r="A37" s="14" t="s">
        <v>129</v>
      </c>
      <c r="B37" s="25" t="s">
        <v>99</v>
      </c>
      <c r="C37" s="77"/>
      <c r="D37" s="89" t="s">
        <v>175</v>
      </c>
      <c r="E37" s="113"/>
      <c r="G37" s="1">
        <f>G35+1</f>
        <v>24</v>
      </c>
      <c r="I37" s="1">
        <f t="shared" si="0"/>
        <v>99</v>
      </c>
    </row>
    <row r="38" spans="1:10" ht="45" customHeight="1" x14ac:dyDescent="0.15">
      <c r="A38" s="15" t="s">
        <v>130</v>
      </c>
      <c r="B38" s="46" t="s">
        <v>101</v>
      </c>
      <c r="C38" s="32" t="s">
        <v>64</v>
      </c>
      <c r="D38" s="53"/>
      <c r="E38" s="118" t="s">
        <v>163</v>
      </c>
      <c r="G38" s="1">
        <f>G37+1</f>
        <v>25</v>
      </c>
      <c r="H38" s="1">
        <f>IF($D$35="■",0,IF($J$38=0,0,IF($D$38&lt;&gt;"",0,$G$38)))</f>
        <v>0</v>
      </c>
      <c r="I38" s="1">
        <f t="shared" si="0"/>
        <v>99</v>
      </c>
      <c r="J38" s="1">
        <f t="shared" ref="J38" si="11">IF(C38="■",1,0)</f>
        <v>0</v>
      </c>
    </row>
    <row r="39" spans="1:10" ht="30" customHeight="1" x14ac:dyDescent="0.15">
      <c r="A39" s="18" t="s">
        <v>110</v>
      </c>
      <c r="B39" s="20" t="s">
        <v>43</v>
      </c>
      <c r="C39" s="79"/>
      <c r="D39" s="19"/>
      <c r="E39" s="115"/>
      <c r="I39" s="1">
        <f t="shared" si="0"/>
        <v>99</v>
      </c>
    </row>
    <row r="40" spans="1:10" ht="45" customHeight="1" x14ac:dyDescent="0.15">
      <c r="A40" s="14" t="s">
        <v>48</v>
      </c>
      <c r="B40" s="69" t="s">
        <v>164</v>
      </c>
      <c r="C40" s="82"/>
      <c r="D40" s="89" t="s">
        <v>174</v>
      </c>
      <c r="E40" s="119" t="s">
        <v>188</v>
      </c>
      <c r="G40" s="1">
        <f>G38+1</f>
        <v>26</v>
      </c>
      <c r="H40" s="1">
        <f>IF(D40="",G40,0)</f>
        <v>0</v>
      </c>
      <c r="I40" s="1">
        <f t="shared" si="0"/>
        <v>99</v>
      </c>
    </row>
    <row r="41" spans="1:10" ht="90" customHeight="1" x14ac:dyDescent="0.15">
      <c r="A41" s="15" t="s">
        <v>50</v>
      </c>
      <c r="B41" s="102" t="s">
        <v>186</v>
      </c>
      <c r="C41" s="90" t="s">
        <v>64</v>
      </c>
      <c r="D41" s="53"/>
      <c r="E41" s="118" t="s">
        <v>189</v>
      </c>
      <c r="G41" s="1">
        <f>G40+1</f>
        <v>27</v>
      </c>
      <c r="H41" s="1">
        <f t="shared" ref="H41" si="12">IF(J41=0,0,IF(D41="",G41,0))</f>
        <v>0</v>
      </c>
      <c r="I41" s="1">
        <f t="shared" si="0"/>
        <v>99</v>
      </c>
      <c r="J41" s="1">
        <f t="shared" ref="J41" si="13">IF(C41="■",1,0)</f>
        <v>0</v>
      </c>
    </row>
    <row r="42" spans="1:10" ht="19.899999999999999" customHeight="1" x14ac:dyDescent="0.15">
      <c r="A42" s="18" t="s">
        <v>131</v>
      </c>
      <c r="B42" s="19" t="s">
        <v>47</v>
      </c>
      <c r="C42" s="81"/>
      <c r="D42" s="19"/>
      <c r="E42" s="117" t="s">
        <v>184</v>
      </c>
    </row>
    <row r="43" spans="1:10" ht="60" customHeight="1" x14ac:dyDescent="0.15">
      <c r="A43" s="14" t="s">
        <v>132</v>
      </c>
      <c r="B43" s="27" t="s">
        <v>49</v>
      </c>
      <c r="C43" s="98" t="s">
        <v>64</v>
      </c>
      <c r="D43" s="31"/>
      <c r="E43" s="119" t="s">
        <v>190</v>
      </c>
      <c r="G43" s="1">
        <f>G41+1</f>
        <v>28</v>
      </c>
      <c r="H43" s="1">
        <f>IF(J43=0,0,IF(D43="■",0,G43))</f>
        <v>0</v>
      </c>
      <c r="I43" s="1">
        <f t="shared" si="0"/>
        <v>99</v>
      </c>
      <c r="J43" s="1">
        <f t="shared" ref="J43:J44" si="14">IF(C43="■",1,0)</f>
        <v>0</v>
      </c>
    </row>
    <row r="44" spans="1:10" ht="30" customHeight="1" thickBot="1" x14ac:dyDescent="0.2">
      <c r="A44" s="17" t="s">
        <v>133</v>
      </c>
      <c r="B44" s="28" t="s">
        <v>51</v>
      </c>
      <c r="C44" s="99" t="s">
        <v>64</v>
      </c>
      <c r="D44" s="30"/>
      <c r="E44" s="120" t="s">
        <v>185</v>
      </c>
      <c r="G44" s="1">
        <f>G43+1</f>
        <v>29</v>
      </c>
      <c r="H44" s="1">
        <f>IF(J44=0,0,IF(D44="■",0,G44))</f>
        <v>0</v>
      </c>
      <c r="I44" s="1">
        <f t="shared" si="0"/>
        <v>99</v>
      </c>
      <c r="J44" s="1">
        <f t="shared" si="14"/>
        <v>0</v>
      </c>
    </row>
    <row r="45" spans="1:10" ht="19.899999999999999" customHeight="1" thickBot="1" x14ac:dyDescent="0.2"/>
    <row r="46" spans="1:10" ht="40.15" customHeight="1" thickBot="1" x14ac:dyDescent="0.2">
      <c r="B46" s="38" t="s">
        <v>61</v>
      </c>
      <c r="C46" s="97">
        <f>COUNTIF($C$8:$C$44,"■")</f>
        <v>0</v>
      </c>
      <c r="D46" s="54" t="str">
        <f>IF($C$46=0,"変更箇所がチェックされていません",IF(MAX(H9:H44)=0,"提出可能",VLOOKUP(MIN(I9:I44),Check!$A$2:$D$34,4,FALSE)))</f>
        <v>変更箇所がチェックされていません</v>
      </c>
      <c r="E46" s="36"/>
    </row>
    <row r="48" spans="1:10" ht="19.899999999999999" customHeight="1" x14ac:dyDescent="0.15">
      <c r="B48" s="100" t="s">
        <v>148</v>
      </c>
      <c r="C48" s="101"/>
      <c r="D48" s="4" t="s">
        <v>169</v>
      </c>
    </row>
    <row r="49" spans="2:4" ht="19.899999999999999" customHeight="1" x14ac:dyDescent="0.15">
      <c r="B49" s="100" t="s">
        <v>146</v>
      </c>
      <c r="C49" s="101"/>
      <c r="D49" s="103" t="s">
        <v>187</v>
      </c>
    </row>
    <row r="50" spans="2:4" ht="19.899999999999999" customHeight="1" x14ac:dyDescent="0.15">
      <c r="B50" s="100" t="s">
        <v>147</v>
      </c>
      <c r="C50" s="101"/>
      <c r="D50" s="29">
        <f>D14</f>
        <v>0</v>
      </c>
    </row>
    <row r="51" spans="2:4" ht="19.899999999999999" customHeight="1" x14ac:dyDescent="0.15">
      <c r="B51" s="100" t="s">
        <v>157</v>
      </c>
      <c r="C51" s="101"/>
      <c r="D51" s="73"/>
    </row>
    <row r="52" spans="2:4" ht="19.899999999999999" customHeight="1" x14ac:dyDescent="0.15">
      <c r="B52" s="100" t="s">
        <v>158</v>
      </c>
      <c r="C52" s="101"/>
      <c r="D52" s="29"/>
    </row>
    <row r="53" spans="2:4" ht="19.899999999999999" customHeight="1" x14ac:dyDescent="0.15">
      <c r="B53" s="100" t="s">
        <v>178</v>
      </c>
      <c r="C53" s="101"/>
      <c r="D53" s="29" t="str">
        <f>IF(D51="","","申請書_2_"&amp;TEXT(D51,"yyyymmdd")&amp;"_"&amp;LEFT(D50,5))</f>
        <v/>
      </c>
    </row>
    <row r="54" spans="2:4" ht="19.899999999999999" customHeight="1" x14ac:dyDescent="0.15">
      <c r="B54" s="71"/>
      <c r="C54" s="83"/>
      <c r="D54" s="72"/>
    </row>
    <row r="55" spans="2:4" ht="19.899999999999999" customHeight="1" x14ac:dyDescent="0.15">
      <c r="B55" s="37" t="s">
        <v>75</v>
      </c>
    </row>
    <row r="56" spans="2:4" ht="19.899999999999999" customHeight="1" x14ac:dyDescent="0.15">
      <c r="B56" s="2" t="s">
        <v>168</v>
      </c>
    </row>
    <row r="57" spans="2:4" ht="40.15" customHeight="1" x14ac:dyDescent="0.15">
      <c r="B57" s="3" t="s">
        <v>76</v>
      </c>
      <c r="D57" s="39" t="s">
        <v>77</v>
      </c>
    </row>
    <row r="58" spans="2:4" ht="19.899999999999999" customHeight="1" x14ac:dyDescent="0.15">
      <c r="B58" s="2" t="s">
        <v>165</v>
      </c>
    </row>
    <row r="60" spans="2:4" ht="9.9499999999999993" customHeight="1" x14ac:dyDescent="0.15"/>
    <row r="61" spans="2:4" ht="20.100000000000001" customHeight="1" x14ac:dyDescent="0.15">
      <c r="B61" s="58"/>
      <c r="C61" s="84"/>
      <c r="D61" s="2" t="s">
        <v>103</v>
      </c>
    </row>
    <row r="62" spans="2:4" ht="20.100000000000001" customHeight="1" x14ac:dyDescent="0.15">
      <c r="B62" s="66"/>
      <c r="C62" s="85"/>
      <c r="D62" s="67" t="s">
        <v>161</v>
      </c>
    </row>
    <row r="63" spans="2:4" ht="20.100000000000001" customHeight="1" x14ac:dyDescent="0.15">
      <c r="B63" s="66"/>
      <c r="C63" s="85"/>
      <c r="D63" s="68" t="s">
        <v>162</v>
      </c>
    </row>
    <row r="64" spans="2:4" ht="9.9499999999999993" customHeight="1" x14ac:dyDescent="0.15">
      <c r="B64" s="66"/>
      <c r="C64" s="85"/>
    </row>
  </sheetData>
  <sheetProtection algorithmName="SHA-512" hashValue="pdCwrfdcSObRhCg8kMA0CluhfvN3wM0/C/GT77judLjOk+J1eNi/QyUa7fHxX/bFs4ESItdLTQbFblJQWnYnng==" saltValue="FoF1h2HeWfHgTfymszxLfA==" spinCount="100000" sheet="1" selectLockedCells="1"/>
  <mergeCells count="1">
    <mergeCell ref="A2:E2"/>
  </mergeCells>
  <phoneticPr fontId="2"/>
  <conditionalFormatting sqref="D46">
    <cfRule type="expression" dxfId="22" priority="24">
      <formula>D46&lt;&gt;"提出可能"</formula>
    </cfRule>
    <cfRule type="expression" dxfId="21" priority="30">
      <formula>$D$46="提出可能"</formula>
    </cfRule>
  </conditionalFormatting>
  <conditionalFormatting sqref="E46">
    <cfRule type="expression" dxfId="20" priority="22">
      <formula>$D$46&lt;&gt;"提出可能"</formula>
    </cfRule>
    <cfRule type="expression" dxfId="19" priority="23">
      <formula>D46="提出可能"</formula>
    </cfRule>
  </conditionalFormatting>
  <conditionalFormatting sqref="D10:D13">
    <cfRule type="expression" dxfId="18" priority="20">
      <formula>AND(C10="■",D10="")</formula>
    </cfRule>
  </conditionalFormatting>
  <conditionalFormatting sqref="D14">
    <cfRule type="expression" dxfId="17" priority="19">
      <formula>D14=""</formula>
    </cfRule>
  </conditionalFormatting>
  <conditionalFormatting sqref="D9">
    <cfRule type="expression" dxfId="16" priority="18">
      <formula>D9=""</formula>
    </cfRule>
  </conditionalFormatting>
  <conditionalFormatting sqref="C10:C13">
    <cfRule type="expression" dxfId="15" priority="17">
      <formula>OR($C10="□",$C10="")</formula>
    </cfRule>
  </conditionalFormatting>
  <conditionalFormatting sqref="C15:C18">
    <cfRule type="expression" dxfId="14" priority="16">
      <formula>AND($D$9="法人",$C15="□")</formula>
    </cfRule>
  </conditionalFormatting>
  <conditionalFormatting sqref="D15:D18">
    <cfRule type="expression" dxfId="13" priority="15">
      <formula>AND($C15="■",$D15="")</formula>
    </cfRule>
  </conditionalFormatting>
  <conditionalFormatting sqref="C20:C22">
    <cfRule type="expression" dxfId="12" priority="14">
      <formula>OR($C20="□",$C20="")</formula>
    </cfRule>
  </conditionalFormatting>
  <conditionalFormatting sqref="D20:D22">
    <cfRule type="expression" dxfId="11" priority="13">
      <formula>AND($C20="■",$D20="")</formula>
    </cfRule>
  </conditionalFormatting>
  <conditionalFormatting sqref="C23">
    <cfRule type="expression" dxfId="10" priority="11">
      <formula>OR($C23="□",$C23="")</formula>
    </cfRule>
  </conditionalFormatting>
  <conditionalFormatting sqref="D24 D28 D29">
    <cfRule type="expression" dxfId="9" priority="10">
      <formula>AND($C$23="■",OR($D24="□",$D24=""))</formula>
    </cfRule>
  </conditionalFormatting>
  <conditionalFormatting sqref="D25:D27">
    <cfRule type="expression" dxfId="8" priority="9">
      <formula>AND(AND($D$24="■",$C$23="■"),OR($D25="□",$D25=""))</formula>
    </cfRule>
  </conditionalFormatting>
  <conditionalFormatting sqref="C31">
    <cfRule type="expression" dxfId="7" priority="8">
      <formula>OR($C$31="□",$C$31="")</formula>
    </cfRule>
  </conditionalFormatting>
  <conditionalFormatting sqref="D32:D35">
    <cfRule type="expression" dxfId="6" priority="7">
      <formula>AND($C$31="■",OR($D32="□",$D32=""))</formula>
    </cfRule>
  </conditionalFormatting>
  <conditionalFormatting sqref="C38">
    <cfRule type="expression" dxfId="5" priority="6">
      <formula>AND(OR(D35="□",D35=""),OR($C$38="□",$C$38=""))</formula>
    </cfRule>
  </conditionalFormatting>
  <conditionalFormatting sqref="D38">
    <cfRule type="expression" dxfId="4" priority="5">
      <formula>AND($C$38="■",$D$38="",OR($D$35="□",$D$35=""))</formula>
    </cfRule>
  </conditionalFormatting>
  <conditionalFormatting sqref="C41">
    <cfRule type="expression" dxfId="3" priority="4">
      <formula>OR($C$41="□",$C$41="")</formula>
    </cfRule>
  </conditionalFormatting>
  <conditionalFormatting sqref="D41">
    <cfRule type="expression" dxfId="2" priority="3">
      <formula>AND($C$41="■",$D$41="")</formula>
    </cfRule>
  </conditionalFormatting>
  <conditionalFormatting sqref="C43:C44">
    <cfRule type="expression" dxfId="1" priority="2">
      <formula>OR($C43="□",$C43="")</formula>
    </cfRule>
  </conditionalFormatting>
  <conditionalFormatting sqref="D43:D44">
    <cfRule type="expression" dxfId="0" priority="1">
      <formula>AND($C43="■",OR($D43="□",$D43=""))</formula>
    </cfRule>
  </conditionalFormatting>
  <dataValidations count="8">
    <dataValidation imeMode="hiragana" allowBlank="1" showInputMessage="1" showErrorMessage="1" sqref="D10:D12 D29 D41 D20:D21 D34 D15 D38" xr:uid="{00000000-0002-0000-0000-000000000000}"/>
    <dataValidation imeMode="off" allowBlank="1" showInputMessage="1" showErrorMessage="1" sqref="D13" xr:uid="{00000000-0002-0000-0000-000001000000}"/>
    <dataValidation type="textLength" imeMode="halfAlpha" showInputMessage="1" showErrorMessage="1" sqref="D16" xr:uid="{00000000-0002-0000-0000-000002000000}">
      <formula1>10</formula1>
      <formula2>11</formula2>
    </dataValidation>
    <dataValidation imeMode="hiragana" allowBlank="1" showInputMessage="1" sqref="D17" xr:uid="{00000000-0002-0000-0000-000003000000}"/>
    <dataValidation type="date" imeMode="off" allowBlank="1" showInputMessage="1" showErrorMessage="1" prompt="yyyy/mm/dd形式で入力" sqref="D51" xr:uid="{00000000-0002-0000-0000-000004000000}">
      <formula1>44896</formula1>
      <formula2>73050</formula2>
    </dataValidation>
    <dataValidation type="textLength" imeMode="off" allowBlank="1" showInputMessage="1" showErrorMessage="1" prompt="空欄又は申請中の時は補完" sqref="D50" xr:uid="{00000000-0002-0000-0000-000005000000}">
      <formula1>13</formula1>
      <formula2>13</formula2>
    </dataValidation>
    <dataValidation type="textLength" operator="equal" allowBlank="1" showInputMessage="1" sqref="D14" xr:uid="{00000000-0002-0000-0000-000006000000}">
      <formula1>13</formula1>
    </dataValidation>
    <dataValidation imeMode="halfAlpha" showInputMessage="1" showErrorMessage="1" sqref="D18" xr:uid="{00000000-0002-0000-0000-000007000000}"/>
  </dataValidations>
  <hyperlinks>
    <hyperlink ref="D57" r:id="rId1" xr:uid="{00000000-0004-0000-0000-000000000000}"/>
  </hyperlinks>
  <pageMargins left="0.70866141732283472" right="0.70866141732283472" top="0.74803149606299213" bottom="0.74803149606299213" header="0.31496062992125984" footer="0.31496062992125984"/>
  <pageSetup paperSize="9" scale="72" fitToHeight="0" orientation="landscape" r:id="rId2"/>
  <rowBreaks count="2" manualBreakCount="2">
    <brk id="22" max="16383" man="1"/>
    <brk id="41" max="16383" man="1"/>
  </rowBreaks>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8000000}">
          <x14:formula1>
            <xm:f>List!$B$3:$B$4</xm:f>
          </x14:formula1>
          <xm:sqref>D24:D28 D32:D33 C31 C10:C13 C15:C18 C43:D44 C20:C23 C37:C38 D35 C41</xm:sqref>
        </x14:dataValidation>
        <x14:dataValidation type="list" allowBlank="1" showInputMessage="1" showErrorMessage="1" xr:uid="{00000000-0002-0000-0000-000009000000}">
          <x14:formula1>
            <xm:f>List!$E$2:$E$4</xm:f>
          </x14:formula1>
          <xm:sqref>D9</xm:sqref>
        </x14:dataValidation>
        <x14:dataValidation type="list" imeMode="hiragana" allowBlank="1" showInputMessage="1" showErrorMessage="1" xr:uid="{00000000-0002-0000-0000-00000A000000}">
          <x14:formula1>
            <xm:f>List!$F$2:$F$4</xm:f>
          </x14:formula1>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4"/>
  <sheetViews>
    <sheetView workbookViewId="0">
      <selection activeCell="F5" sqref="F5"/>
    </sheetView>
  </sheetViews>
  <sheetFormatPr defaultRowHeight="13.5" x14ac:dyDescent="0.15"/>
  <cols>
    <col min="2" max="2" width="9.875" bestFit="1" customWidth="1"/>
    <col min="5" max="5" width="15.375" bestFit="1" customWidth="1"/>
  </cols>
  <sheetData>
    <row r="1" spans="1:6" x14ac:dyDescent="0.15">
      <c r="B1" t="s">
        <v>68</v>
      </c>
      <c r="C1" t="s">
        <v>67</v>
      </c>
      <c r="D1" t="s">
        <v>71</v>
      </c>
      <c r="E1" t="s">
        <v>80</v>
      </c>
      <c r="F1" t="s">
        <v>90</v>
      </c>
    </row>
    <row r="2" spans="1:6" x14ac:dyDescent="0.15">
      <c r="A2">
        <v>0</v>
      </c>
    </row>
    <row r="3" spans="1:6" x14ac:dyDescent="0.15">
      <c r="A3">
        <v>1</v>
      </c>
      <c r="B3" t="s">
        <v>65</v>
      </c>
      <c r="C3" t="s">
        <v>69</v>
      </c>
      <c r="D3" t="s">
        <v>71</v>
      </c>
      <c r="E3" t="s">
        <v>81</v>
      </c>
      <c r="F3" t="s">
        <v>91</v>
      </c>
    </row>
    <row r="4" spans="1:6" x14ac:dyDescent="0.15">
      <c r="A4">
        <v>2</v>
      </c>
      <c r="B4" t="s">
        <v>66</v>
      </c>
      <c r="C4" t="s">
        <v>70</v>
      </c>
      <c r="E4" t="s">
        <v>82</v>
      </c>
      <c r="F4" t="s">
        <v>92</v>
      </c>
    </row>
  </sheetData>
  <sheetProtection algorithmName="SHA-512" hashValue="wVfMqT7BBYxBe6eS7p+azjtR5XX4DiAJNR4MeauQNIll7t9LdzuCVYFuBgxTd6y/DFsd9FKr5yAKEvQ5y1q59w==" saltValue="375/umZhhJwu13nKcbP6Dg==" spinCount="100000" sheet="1" objects="1" scenarios="1"/>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34"/>
  <sheetViews>
    <sheetView workbookViewId="0">
      <selection activeCell="A16" sqref="A16"/>
    </sheetView>
  </sheetViews>
  <sheetFormatPr defaultRowHeight="13.5" x14ac:dyDescent="0.15"/>
  <cols>
    <col min="1" max="1" width="9.5" bestFit="1" customWidth="1"/>
    <col min="2" max="2" width="7.375" bestFit="1" customWidth="1"/>
    <col min="3" max="3" width="92.875" bestFit="1" customWidth="1"/>
    <col min="4" max="4" width="90.75" bestFit="1" customWidth="1"/>
  </cols>
  <sheetData>
    <row r="1" spans="1:4" x14ac:dyDescent="0.15">
      <c r="A1" s="55" t="s">
        <v>78</v>
      </c>
      <c r="B1" s="55" t="s">
        <v>5</v>
      </c>
      <c r="C1" s="55" t="s">
        <v>6</v>
      </c>
      <c r="D1" s="55" t="s">
        <v>79</v>
      </c>
    </row>
    <row r="2" spans="1:4" x14ac:dyDescent="0.15">
      <c r="A2" s="55">
        <v>1</v>
      </c>
      <c r="B2" s="55" t="s">
        <v>7</v>
      </c>
      <c r="C2" s="55" t="s">
        <v>80</v>
      </c>
      <c r="D2" s="55" t="s">
        <v>111</v>
      </c>
    </row>
    <row r="3" spans="1:4" x14ac:dyDescent="0.15">
      <c r="A3" s="55">
        <v>2</v>
      </c>
      <c r="B3" s="55" t="s">
        <v>10</v>
      </c>
      <c r="C3" s="55" t="s">
        <v>1</v>
      </c>
      <c r="D3" s="55" t="s">
        <v>112</v>
      </c>
    </row>
    <row r="4" spans="1:4" x14ac:dyDescent="0.15">
      <c r="A4" s="55">
        <v>3</v>
      </c>
      <c r="B4" s="55" t="s">
        <v>11</v>
      </c>
      <c r="C4" s="55" t="s">
        <v>2</v>
      </c>
      <c r="D4" s="55" t="s">
        <v>113</v>
      </c>
    </row>
    <row r="5" spans="1:4" x14ac:dyDescent="0.15">
      <c r="A5" s="55">
        <v>4</v>
      </c>
      <c r="B5" s="55" t="s">
        <v>13</v>
      </c>
      <c r="C5" s="55" t="s">
        <v>12</v>
      </c>
      <c r="D5" s="55" t="s">
        <v>114</v>
      </c>
    </row>
    <row r="6" spans="1:4" x14ac:dyDescent="0.15">
      <c r="A6" s="55">
        <v>5</v>
      </c>
      <c r="B6" s="55" t="s">
        <v>16</v>
      </c>
      <c r="C6" s="55" t="s">
        <v>3</v>
      </c>
      <c r="D6" s="55" t="s">
        <v>115</v>
      </c>
    </row>
    <row r="7" spans="1:4" x14ac:dyDescent="0.15">
      <c r="A7" s="55">
        <v>6</v>
      </c>
      <c r="B7" s="55" t="s">
        <v>123</v>
      </c>
      <c r="C7" s="55" t="s">
        <v>17</v>
      </c>
      <c r="D7" s="55" t="s">
        <v>116</v>
      </c>
    </row>
    <row r="8" spans="1:4" x14ac:dyDescent="0.15">
      <c r="A8" s="55">
        <v>7</v>
      </c>
      <c r="B8" s="55" t="s">
        <v>104</v>
      </c>
      <c r="C8" s="55" t="s">
        <v>85</v>
      </c>
      <c r="D8" s="55" t="s">
        <v>117</v>
      </c>
    </row>
    <row r="9" spans="1:4" x14ac:dyDescent="0.15">
      <c r="A9" s="55">
        <v>8</v>
      </c>
      <c r="B9" s="55" t="s">
        <v>105</v>
      </c>
      <c r="C9" s="55" t="s">
        <v>86</v>
      </c>
      <c r="D9" s="55" t="s">
        <v>118</v>
      </c>
    </row>
    <row r="10" spans="1:4" x14ac:dyDescent="0.15">
      <c r="A10" s="55">
        <v>9</v>
      </c>
      <c r="B10" s="55" t="s">
        <v>105</v>
      </c>
      <c r="C10" s="55" t="s">
        <v>87</v>
      </c>
      <c r="D10" s="55" t="s">
        <v>155</v>
      </c>
    </row>
    <row r="11" spans="1:4" x14ac:dyDescent="0.15">
      <c r="A11" s="55">
        <v>10</v>
      </c>
      <c r="B11" s="55" t="s">
        <v>153</v>
      </c>
      <c r="C11" s="55" t="s">
        <v>151</v>
      </c>
      <c r="D11" s="55" t="s">
        <v>154</v>
      </c>
    </row>
    <row r="12" spans="1:4" x14ac:dyDescent="0.15">
      <c r="A12" s="55">
        <v>11</v>
      </c>
      <c r="B12" s="55" t="s">
        <v>20</v>
      </c>
      <c r="C12" s="55" t="s">
        <v>22</v>
      </c>
      <c r="D12" s="55" t="s">
        <v>119</v>
      </c>
    </row>
    <row r="13" spans="1:4" x14ac:dyDescent="0.15">
      <c r="A13" s="55">
        <v>12</v>
      </c>
      <c r="B13" s="55" t="s">
        <v>23</v>
      </c>
      <c r="C13" s="55" t="s">
        <v>25</v>
      </c>
      <c r="D13" s="55" t="s">
        <v>120</v>
      </c>
    </row>
    <row r="14" spans="1:4" x14ac:dyDescent="0.15">
      <c r="A14" s="55">
        <v>13</v>
      </c>
      <c r="B14" s="55" t="s">
        <v>106</v>
      </c>
      <c r="C14" s="55" t="s">
        <v>88</v>
      </c>
      <c r="D14" s="55" t="s">
        <v>121</v>
      </c>
    </row>
    <row r="15" spans="1:4" x14ac:dyDescent="0.15">
      <c r="A15" s="55">
        <v>14</v>
      </c>
      <c r="B15" s="55" t="s">
        <v>34</v>
      </c>
      <c r="C15" s="55" t="s">
        <v>28</v>
      </c>
      <c r="D15" s="55" t="s">
        <v>134</v>
      </c>
    </row>
    <row r="16" spans="1:4" x14ac:dyDescent="0.15">
      <c r="A16" s="55">
        <v>15</v>
      </c>
      <c r="B16" s="55" t="s">
        <v>107</v>
      </c>
      <c r="C16" s="55" t="s">
        <v>29</v>
      </c>
      <c r="D16" s="55" t="s">
        <v>145</v>
      </c>
    </row>
    <row r="17" spans="1:4" x14ac:dyDescent="0.15">
      <c r="A17" s="55">
        <v>16</v>
      </c>
      <c r="B17" s="55" t="s">
        <v>108</v>
      </c>
      <c r="C17" s="55" t="s">
        <v>30</v>
      </c>
      <c r="D17" s="55" t="s">
        <v>145</v>
      </c>
    </row>
    <row r="18" spans="1:4" x14ac:dyDescent="0.15">
      <c r="A18" s="55">
        <v>17</v>
      </c>
      <c r="B18" s="55" t="s">
        <v>109</v>
      </c>
      <c r="C18" s="55" t="s">
        <v>73</v>
      </c>
      <c r="D18" s="55" t="s">
        <v>145</v>
      </c>
    </row>
    <row r="19" spans="1:4" x14ac:dyDescent="0.15">
      <c r="A19" s="55">
        <v>18</v>
      </c>
      <c r="B19" s="55" t="s">
        <v>40</v>
      </c>
      <c r="C19" s="55" t="s">
        <v>31</v>
      </c>
      <c r="D19" s="55" t="s">
        <v>134</v>
      </c>
    </row>
    <row r="20" spans="1:4" x14ac:dyDescent="0.15">
      <c r="A20" s="55">
        <v>19</v>
      </c>
      <c r="B20" s="55" t="s">
        <v>41</v>
      </c>
      <c r="C20" s="55" t="s">
        <v>32</v>
      </c>
      <c r="D20" s="55" t="s">
        <v>134</v>
      </c>
    </row>
    <row r="21" spans="1:4" x14ac:dyDescent="0.15">
      <c r="A21" s="55">
        <v>20</v>
      </c>
      <c r="B21" s="55" t="s">
        <v>125</v>
      </c>
      <c r="C21" s="55" t="s">
        <v>37</v>
      </c>
      <c r="D21" s="55" t="s">
        <v>135</v>
      </c>
    </row>
    <row r="22" spans="1:4" x14ac:dyDescent="0.15">
      <c r="A22" s="55">
        <v>21</v>
      </c>
      <c r="B22" s="55" t="s">
        <v>126</v>
      </c>
      <c r="C22" s="55" t="s">
        <v>39</v>
      </c>
      <c r="D22" s="55" t="s">
        <v>135</v>
      </c>
    </row>
    <row r="23" spans="1:4" x14ac:dyDescent="0.15">
      <c r="A23" s="55">
        <v>22</v>
      </c>
      <c r="B23" s="55" t="s">
        <v>127</v>
      </c>
      <c r="C23" s="55" t="s">
        <v>32</v>
      </c>
      <c r="D23" s="55" t="s">
        <v>135</v>
      </c>
    </row>
    <row r="24" spans="1:4" x14ac:dyDescent="0.15">
      <c r="A24" s="55">
        <v>23</v>
      </c>
      <c r="B24" s="55" t="s">
        <v>128</v>
      </c>
      <c r="C24" s="55" t="s">
        <v>97</v>
      </c>
      <c r="D24" s="55" t="s">
        <v>135</v>
      </c>
    </row>
    <row r="25" spans="1:4" x14ac:dyDescent="0.15">
      <c r="A25" s="55">
        <v>24</v>
      </c>
      <c r="B25" s="55" t="s">
        <v>129</v>
      </c>
      <c r="C25" s="55" t="s">
        <v>99</v>
      </c>
      <c r="D25" s="55" t="s">
        <v>137</v>
      </c>
    </row>
    <row r="26" spans="1:4" x14ac:dyDescent="0.15">
      <c r="A26" s="55">
        <v>25</v>
      </c>
      <c r="B26" s="55" t="s">
        <v>130</v>
      </c>
      <c r="C26" s="55" t="s">
        <v>101</v>
      </c>
      <c r="D26" s="55" t="s">
        <v>136</v>
      </c>
    </row>
    <row r="27" spans="1:4" x14ac:dyDescent="0.15">
      <c r="A27" s="55">
        <v>26</v>
      </c>
      <c r="B27" s="55" t="s">
        <v>48</v>
      </c>
      <c r="C27" s="55" t="s">
        <v>45</v>
      </c>
      <c r="D27" s="55" t="s">
        <v>138</v>
      </c>
    </row>
    <row r="28" spans="1:4" x14ac:dyDescent="0.15">
      <c r="A28" s="55">
        <v>27</v>
      </c>
      <c r="B28" s="55" t="s">
        <v>50</v>
      </c>
      <c r="C28" s="55" t="s">
        <v>74</v>
      </c>
      <c r="D28" s="55" t="s">
        <v>139</v>
      </c>
    </row>
    <row r="29" spans="1:4" x14ac:dyDescent="0.15">
      <c r="A29" s="55">
        <v>28</v>
      </c>
      <c r="B29" s="55" t="s">
        <v>132</v>
      </c>
      <c r="C29" s="55" t="s">
        <v>49</v>
      </c>
      <c r="D29" s="55" t="s">
        <v>140</v>
      </c>
    </row>
    <row r="30" spans="1:4" x14ac:dyDescent="0.15">
      <c r="A30" s="55">
        <v>29</v>
      </c>
      <c r="B30" s="55" t="s">
        <v>133</v>
      </c>
      <c r="C30" s="55" t="s">
        <v>51</v>
      </c>
      <c r="D30" s="55" t="s">
        <v>140</v>
      </c>
    </row>
    <row r="31" spans="1:4" x14ac:dyDescent="0.15">
      <c r="A31" s="55">
        <v>30</v>
      </c>
      <c r="B31" s="55" t="s">
        <v>52</v>
      </c>
      <c r="C31" s="55" t="s">
        <v>53</v>
      </c>
      <c r="D31" s="55" t="s">
        <v>141</v>
      </c>
    </row>
    <row r="32" spans="1:4" x14ac:dyDescent="0.15">
      <c r="A32" s="55">
        <v>31</v>
      </c>
      <c r="B32" s="55" t="s">
        <v>54</v>
      </c>
      <c r="C32" s="55" t="s">
        <v>55</v>
      </c>
      <c r="D32" s="55" t="s">
        <v>142</v>
      </c>
    </row>
    <row r="33" spans="1:4" x14ac:dyDescent="0.15">
      <c r="A33" s="55">
        <v>32</v>
      </c>
      <c r="B33" s="55" t="s">
        <v>56</v>
      </c>
      <c r="C33" s="55" t="s">
        <v>57</v>
      </c>
      <c r="D33" s="55" t="s">
        <v>143</v>
      </c>
    </row>
    <row r="34" spans="1:4" x14ac:dyDescent="0.15">
      <c r="A34" s="55">
        <v>33</v>
      </c>
      <c r="B34" s="55" t="s">
        <v>58</v>
      </c>
      <c r="C34" s="55" t="s">
        <v>59</v>
      </c>
      <c r="D34" s="55" t="s">
        <v>144</v>
      </c>
    </row>
  </sheetData>
  <sheetProtection algorithmName="SHA-512" hashValue="FOT7bQTTVD1tPPG2hIwyXTmZJvWyCm0h0pDOI22tPlTd7XXkJNvkSFIh/sMy9TiCgv3zsJGcOJi4zXpeKaOEEA==" saltValue="TlEqSnEWIjL98NCXuqbCcQ=="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変更申請書</vt:lpstr>
      <vt:lpstr>List</vt:lpstr>
      <vt:lpstr>Check</vt:lpstr>
      <vt:lpstr>変更申請書!Print_Titles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2023-10-19T11:16:00Z</dcterms:modified>
</cp:coreProperties>
</file>